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<sst xmlns="http://schemas.openxmlformats.org/spreadsheetml/2006/main" count="822" uniqueCount="294">
  <si>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</si>
  <si>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</si>
  <si>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</si>
  <si>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</si>
  <si>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</si>
  <si>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</si>
  <si>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</si>
  <si>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</si>
  <si>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</si>
  <si>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</si>
  <si>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</si>
  <si>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</si>
  <si>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</si>
  <si>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</si>
  <si>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</si>
  <si>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</si>
  <si>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</si>
  <si>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</si>
  <si>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</si>
  <si>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</si>
  <si>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</si>
  <si>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</si>
  <si>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</si>
  <si>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</si>
  <si>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</si>
  <si>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</si>
  <si>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</si>
  <si>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</si>
  <si>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</si>
  <si>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</si>
  <si>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</si>
  <si>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</si>
  <si>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</si>
  <si>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</si>
  <si>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</si>
  <si>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</si>
  <si>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</si>
  <si>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</si>
  <si>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</si>
  <si>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</si>
  <si>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</si>
  <si>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</si>
  <si>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</si>
  <si>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</si>
  <si>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</si>
  <si>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</si>
  <si>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</si>
  <si>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</si>
  <si>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</si>
  <si>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</si>
  <si>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</si>
  <si>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</si>
  <si>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</si>
  <si>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</si>
  <si>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</si>
  <si>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451</t>
  </si>
  <si>
    <t>中国共产党峨山彝族自治县委员会社会工作部</t>
  </si>
  <si>
    <t>451001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</si>
  <si>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</si>
  <si>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</si>
  <si>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</si>
  <si>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</si>
  <si>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</si>
  <si>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</si>
  <si>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</si>
  <si>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</si>
  <si>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</si>
  <si>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</si>
  <si>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</si>
  <si>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</si>
  <si>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</si>
  <si>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</si>
  <si>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</si>
  <si>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</si>
  <si>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20139</t>
  </si>
  <si>
    <t>社会工作事务</t>
  </si>
  <si>
    <t>2013901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</si>
  <si>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</si>
  <si>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</si>
  <si>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</si>
  <si>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</si>
  <si>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</si>
  <si>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</si>
  <si>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</si>
  <si>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20825</t>
  </si>
  <si>
    <t>其他生活救助</t>
  </si>
  <si>
    <t>2082502</t>
  </si>
  <si>
    <t>其他农村生活救助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</si>
  <si>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</si>
  <si>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</si>
  <si>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</si>
  <si>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</si>
  <si>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</si>
  <si>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</si>
  <si>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</si>
  <si>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</si>
  <si>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</si>
  <si>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</si>
  <si>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</si>
  <si>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</si>
  <si>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</si>
  <si>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</si>
  <si>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</si>
  <si>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</si>
  <si>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</si>
  <si>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</si>
  <si>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</si>
  <si>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</si>
  <si>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</si>
  <si>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</si>
  <si>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</si>
  <si>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</si>
  <si>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</si>
  <si>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</si>
  <si>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</si>
  <si>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</si>
  <si>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</si>
  <si>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</si>
  <si>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</si>
  <si>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</si>
  <si>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</si>
  <si>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</si>
  <si>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</si>
  <si>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</si>
  <si>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</si>
  <si>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</si>
  <si>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</si>
  <si>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</si>
  <si>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</si>
  <si>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</si>
  <si>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</si>
  <si>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</si>
  <si>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</si>
  <si>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</si>
  <si>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</si>
  <si>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</si>
  <si>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</si>
  <si>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</si>
  <si>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</si>
  <si>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</si>
  <si>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</si>
  <si>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</si>
  <si>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</si>
  <si>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</si>
  <si>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</si>
  <si>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</si>
  <si>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530426251100003569728</t>
  </si>
  <si>
    <t>社会工作业务经费</t>
  </si>
  <si>
    <t>30201</t>
  </si>
  <si>
    <t>办公费</t>
  </si>
  <si>
    <t>30215</t>
  </si>
  <si>
    <t>会议费</t>
  </si>
  <si>
    <t>30216</t>
  </si>
  <si>
    <t>培训费</t>
  </si>
  <si>
    <t>530426251100003569825</t>
  </si>
  <si>
    <t>办公设备采购经费</t>
  </si>
  <si>
    <t>530426251100003569888</t>
  </si>
  <si>
    <t>涉密办公设备采购经费</t>
  </si>
  <si>
    <t>530426251100003578401</t>
  </si>
  <si>
    <t>其他财政补助人员经费</t>
  </si>
  <si>
    <t>30305</t>
  </si>
  <si>
    <t>生活补助</t>
  </si>
  <si>
    <t>530426251100003579498</t>
  </si>
  <si>
    <t>县委两新工委党建工作业务经费</t>
  </si>
  <si>
    <t>530426251100003683170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</si>
  <si>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</si>
  <si>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</si>
  <si>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</si>
  <si>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</si>
  <si>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</si>
  <si>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</si>
  <si>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</si>
  <si>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530426251100003683171</t>
  </si>
  <si>
    <t>残疾人就业保障金</t>
  </si>
  <si>
    <t>30112</t>
  </si>
  <si>
    <t>其他社会保障缴费</t>
  </si>
  <si>
    <t>530426251100003683192</t>
  </si>
  <si>
    <t>社会保障缴费</t>
  </si>
  <si>
    <t>30108</t>
  </si>
  <si>
    <t>机关事业单位基本养老保险缴费</t>
  </si>
  <si>
    <t>30110</t>
  </si>
  <si>
    <t>职工基本医疗保险缴费</t>
  </si>
  <si>
    <t>530426251100003683195</t>
  </si>
  <si>
    <t>福利费</t>
  </si>
  <si>
    <t>30229</t>
  </si>
  <si>
    <t>530426251100003683196</t>
  </si>
  <si>
    <t>一般公用经费</t>
  </si>
  <si>
    <t>30239</t>
  </si>
  <si>
    <t>其他交通费用</t>
  </si>
  <si>
    <t>530426251100003683213</t>
  </si>
  <si>
    <t>30113</t>
  </si>
  <si>
    <t>530426251100003683214</t>
  </si>
  <si>
    <t>综合效能考核奖</t>
  </si>
  <si>
    <t>530426251100003683215</t>
  </si>
  <si>
    <t>30217</t>
  </si>
  <si>
    <t>530426251100003683217</t>
  </si>
  <si>
    <t>行政人员公务交通补贴</t>
  </si>
  <si>
    <t>530426251100003683219</t>
  </si>
  <si>
    <t>工会经费</t>
  </si>
  <si>
    <t>30228</t>
  </si>
  <si>
    <t>530426251100003847975</t>
  </si>
  <si>
    <t>劳务费经费</t>
  </si>
  <si>
    <t>30226</t>
  </si>
  <si>
    <t>劳务费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</si>
  <si>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</si>
  <si>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</si>
  <si>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</si>
  <si>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</si>
  <si>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</si>
  <si>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</si>
  <si>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</si>
  <si>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备注：本单位无项目支出预算。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</si>
  <si>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</si>
  <si>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</si>
  <si>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</si>
  <si>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</si>
  <si>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</si>
  <si>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</si>
  <si>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</si>
  <si>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</si>
  <si>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</si>
  <si>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</si>
  <si>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</si>
  <si>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</si>
  <si>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备注：本单位无项目支出绩效目标。</t>
  </si>
  <si>
    <t>预算06表</t>
  </si>
  <si>
    <t>2025年部门政府性基金预算支出预算表</t>
  </si>
  <si>
    <t>政府性基金预算支出</t>
  </si>
  <si>
    <t>备注：本单位无政府性基金预算支出预算。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</si>
  <si>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</si>
  <si>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</si>
  <si>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</si>
  <si>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</si>
  <si>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</si>
  <si>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</si>
  <si>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</si>
  <si>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</si>
  <si>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</si>
  <si>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</si>
  <si>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</si>
  <si>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</si>
  <si>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采购涉密A4彩色打印机</t>
  </si>
  <si>
    <t>台</t>
  </si>
  <si>
    <t>采购涉密台式计算机</t>
  </si>
  <si>
    <t>采购非涉密A4彩色打印机</t>
  </si>
  <si>
    <t>采购非涉密便携式计算机</t>
  </si>
  <si>
    <t>采购办公沙发</t>
  </si>
  <si>
    <t>张</t>
  </si>
  <si>
    <t>采购饮水机</t>
  </si>
  <si>
    <t>采购办公桌椅</t>
  </si>
  <si>
    <t>套</t>
  </si>
  <si>
    <t>采购茶几</t>
  </si>
  <si>
    <t>个</t>
  </si>
  <si>
    <t>采购非涉密A3彩色打印机</t>
  </si>
  <si>
    <t>采购非涉密台式计算机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</si>
  <si>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</si>
  <si>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</si>
  <si>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</si>
  <si>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</si>
  <si>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</si>
  <si>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备注：本单位无政府购买服务预算。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</si>
  <si>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</si>
  <si>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</si>
  <si>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</si>
  <si>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</si>
  <si>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</si>
  <si>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</si>
  <si>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</si>
  <si>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</si>
  <si>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</si>
  <si>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</si>
  <si>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</si>
  <si>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</si>
  <si>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备注：本单位无对下转移支付预算。</t>
  </si>
  <si>
    <t>预算09-2表</t>
  </si>
  <si>
    <t>2025年对下转移支付绩效目标表</t>
  </si>
  <si>
    <t>备注：本单位无对下转移支付绩效目标。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</si>
  <si>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</si>
  <si>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</si>
  <si>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</si>
  <si>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</si>
  <si>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</si>
  <si>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</si>
  <si>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</si>
  <si>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</si>
  <si>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备注：本单位无新增资产。</t>
  </si>
  <si>
    <t>预算11表</t>
  </si>
  <si>
    <t>2025年上级补助项目支出预算表</t>
  </si>
  <si>
    <t>上级补助</t>
  </si>
  <si>
    <t>备注：本单位无上级补助项目支出预算。</t>
  </si>
  <si>
    <t>预算12表</t>
  </si>
  <si>
    <t>2025年部门项目支出中期规划预算表</t>
  </si>
  <si>
    <t>项目级次</t>
  </si>
  <si>
    <t>备注：本单位无项目支出中期规划预算。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</si>
</sst>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hh:mm:ss"/>
    <numFmt numFmtId="178" formatCode="yyyy\-mm\-dd"/>
    <numFmt numFmtId="179" formatCode="#,##0;\-#,##0;;@"/>
    <numFmt numFmtId="180" formatCode="#,##0.00;\-#,##0.0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3" fillId="0" borderId="1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80" fontId="3" fillId="0" borderId="1">
      <alignment horizontal="right" vertical="center"/>
    </xf>
    <xf numFmtId="49" fontId="3" fillId="0" borderId="1">
      <alignment horizontal="left" vertical="center" wrapText="1"/>
    </xf>
    <xf numFmtId="180" fontId="3" fillId="0" borderId="1">
      <alignment horizontal="right" vertical="center"/>
    </xf>
    <xf numFmtId="177" fontId="3" fillId="0" borderId="1">
      <alignment horizontal="right" vertical="center"/>
    </xf>
    <xf numFmtId="179" fontId="3" fillId="0" borderId="1">
      <alignment horizontal="right" vertical="center"/>
    </xf>
  </cellStyleXfs>
  <cellXfs count="80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80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80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0" xfId="0" applyFont="1" applyBorder="1">
      <alignment vertical="top"/>
    </xf>
    <xf numFmtId="49" fontId="1" fillId="0" borderId="0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79" fontId="3" fillId="0" borderId="1" xfId="56" applyNumberFormat="1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right" vertical="center" wrapText="1"/>
    </xf>
    <xf numFmtId="179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80" fontId="3" fillId="0" borderId="1" xfId="53" applyNumberFormat="1" applyFont="1" applyBorder="1" applyAlignment="1">
      <alignment horizontal="right" vertical="center" wrapText="1"/>
    </xf>
    <xf numFmtId="180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79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left" vertical="center" wrapText="1"/>
    </xf>
    <xf numFmtId="180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Font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1" width="25.5" customWidth="1"/>
    <col min="2" max="2" width="19.625" customWidth="1"/>
    <col min="3" max="3" width="22.625" customWidth="1"/>
    <col min="4" max="4" width="19.875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"单位名称："&amp;"中国共产党峨山彝族自治县委员会社会工作部"</f>
        <v>单位名称：中国共产党峨山彝族自治县委员会社会工作部</v>
      </c>
      <c r="B4" s="5"/>
      <c r="C4" s="68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2253780.68</v>
      </c>
      <c r="C8" s="15" t="str">
        <f>"一"&amp;"、"&amp;"一般公共服务支出"</f>
        <v>一、一般公共服务支出</v>
      </c>
      <c r="D8" s="17">
        <v>1829625.05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296191.32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48596.31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79368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9" t="s">
        <v>16</v>
      </c>
      <c r="B16" s="17"/>
      <c r="C16" s="72"/>
      <c r="D16" s="17"/>
    </row>
    <row r="17" ht="22.5" customHeight="1" spans="1:4">
      <c r="A17" s="69" t="s">
        <v>17</v>
      </c>
      <c r="B17" s="17"/>
      <c r="C17" s="72"/>
      <c r="D17" s="17"/>
    </row>
    <row r="18" ht="22.5" customHeight="1" spans="1:4">
      <c r="A18" s="69"/>
      <c r="B18" s="17"/>
      <c r="C18" s="72"/>
      <c r="D18" s="17"/>
    </row>
    <row r="19" ht="22.5" customHeight="1" spans="1:4">
      <c r="A19" s="70" t="s">
        <v>18</v>
      </c>
      <c r="B19" s="71">
        <v>2253780.68</v>
      </c>
      <c r="C19" s="72" t="s">
        <v>19</v>
      </c>
      <c r="D19" s="71">
        <v>2253780.68</v>
      </c>
    </row>
    <row r="20" ht="22.5" customHeight="1" spans="1:4">
      <c r="A20" s="78" t="s">
        <v>20</v>
      </c>
      <c r="B20" s="17"/>
      <c r="C20" s="79" t="s">
        <v>21</v>
      </c>
      <c r="D20" s="50"/>
    </row>
    <row r="21" ht="22.5" customHeight="1" spans="1:4">
      <c r="A21" s="69" t="s">
        <v>22</v>
      </c>
      <c r="B21" s="71"/>
      <c r="C21" s="69" t="s">
        <v>22</v>
      </c>
      <c r="D21" s="71"/>
    </row>
    <row r="22" ht="22.5" customHeight="1" spans="1:4">
      <c r="A22" s="69" t="s">
        <v>23</v>
      </c>
      <c r="B22" s="71"/>
      <c r="C22" s="69" t="s">
        <v>24</v>
      </c>
      <c r="D22" s="71"/>
    </row>
    <row r="23" ht="22.5" customHeight="1" spans="1:4">
      <c r="A23" s="70" t="s">
        <v>25</v>
      </c>
      <c r="B23" s="71">
        <v>2253780.68</v>
      </c>
      <c r="C23" s="72" t="s">
        <v>26</v>
      </c>
      <c r="D23" s="71">
        <v>2253780.68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8.85" defaultRowHeight="15" customHeight="1" outlineLevelCol="5"/>
  <cols>
    <col min="1" max="1" width="25.5" customWidth="1"/>
    <col min="2" max="2" width="19.625" customWidth="1"/>
    <col min="3" max="3" width="22.625" customWidth="1"/>
    <col min="4" max="4" width="19.875" customWidth="1"/>
    <col min="5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4" t="s">
        <v>225</v>
      </c>
    </row>
    <row r="3" ht="37.5" customHeight="1" spans="1:6">
      <c r="A3" s="4" t="s">
        <v>226</v>
      </c>
      <c r="B3" s="4"/>
      <c r="C3" s="4"/>
      <c r="D3" s="4"/>
      <c r="E3" s="4"/>
      <c r="F3" s="4"/>
    </row>
    <row r="4" ht="18.75" customHeight="1" spans="1:6">
      <c r="A4" s="45" t="str">
        <f>"单位名称："&amp;"中国共产党峨山彝族自治县委员会社会工作部"</f>
        <v>单位名称：中国共产党峨山彝族自治县委员会社会工作部</v>
      </c>
      <c r="B4" s="45"/>
      <c r="C4" s="45"/>
      <c r="D4" s="46"/>
      <c r="E4" s="46"/>
      <c r="F4" s="47" t="s">
        <v>29</v>
      </c>
    </row>
    <row r="5" ht="18.75" customHeight="1" spans="1:6">
      <c r="A5" s="13" t="s">
        <v>130</v>
      </c>
      <c r="B5" s="13" t="s">
        <v>60</v>
      </c>
      <c r="C5" s="13" t="s">
        <v>61</v>
      </c>
      <c r="D5" s="48" t="s">
        <v>227</v>
      </c>
      <c r="E5" s="48"/>
      <c r="F5" s="48"/>
    </row>
    <row r="6" ht="18.75" customHeight="1" spans="1:6">
      <c r="A6" s="13" t="s">
        <v>60</v>
      </c>
      <c r="B6" s="13" t="s">
        <v>60</v>
      </c>
      <c r="C6" s="13" t="s">
        <v>61</v>
      </c>
      <c r="D6" s="48" t="s">
        <v>34</v>
      </c>
      <c r="E6" s="48" t="s">
        <v>64</v>
      </c>
      <c r="F6" s="48" t="s">
        <v>65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9" t="s">
        <v>102</v>
      </c>
      <c r="B9" s="49"/>
      <c r="C9" s="49"/>
      <c r="D9" s="50"/>
      <c r="E9" s="50"/>
      <c r="F9" s="50"/>
    </row>
    <row r="10" customHeight="1" spans="1:1">
      <c r="A10" t="s">
        <v>228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scale="6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1"/>
  <sheetViews>
    <sheetView showZeros="0" topLeftCell="B1" workbookViewId="0">
      <pane ySplit="1" topLeftCell="A2" activePane="bottomLeft" state="frozen"/>
      <selection/>
      <selection pane="bottomLeft" activeCell="L9" sqref="L9"/>
    </sheetView>
  </sheetViews>
  <sheetFormatPr defaultColWidth="8.85" defaultRowHeight="15" customHeight="1"/>
  <cols>
    <col min="1" max="1" width="17.25" customWidth="1"/>
    <col min="2" max="2" width="19.625" customWidth="1"/>
    <col min="3" max="3" width="19.75" customWidth="1"/>
    <col min="4" max="4" width="8.75" customWidth="1"/>
    <col min="5" max="5" width="7.125" customWidth="1"/>
    <col min="6" max="6" width="11.875" customWidth="1"/>
    <col min="7" max="7" width="12.5" customWidth="1"/>
    <col min="8" max="8" width="12.875" customWidth="1"/>
    <col min="9" max="10" width="10.625" customWidth="1"/>
    <col min="11" max="11" width="9.25" customWidth="1"/>
    <col min="12" max="13" width="10.625" customWidth="1"/>
    <col min="14" max="16" width="8.875" customWidth="1"/>
    <col min="17" max="17" width="10.625" customWidth="1"/>
  </cols>
  <sheetData>
    <row r="1" s="31" customFormat="1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customHeight="1" spans="1:17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0" t="s">
        <v>229</v>
      </c>
    </row>
    <row r="3" ht="45" customHeight="1" spans="1:17">
      <c r="A3" s="33" t="s">
        <v>230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42"/>
      <c r="O3" s="42"/>
      <c r="P3" s="42"/>
      <c r="Q3" s="42"/>
    </row>
    <row r="4" ht="20.25" customHeight="1" spans="1:17">
      <c r="A4" s="19" t="str">
        <f>"单位名称："&amp;"中国共产党峨山彝族自治县委员会社会工作部"</f>
        <v>单位名称：中国共产党峨山彝族自治县委员会社会工作部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231</v>
      </c>
      <c r="B5" s="22" t="s">
        <v>232</v>
      </c>
      <c r="C5" s="22" t="s">
        <v>233</v>
      </c>
      <c r="D5" s="22" t="s">
        <v>234</v>
      </c>
      <c r="E5" s="22" t="s">
        <v>235</v>
      </c>
      <c r="F5" s="22" t="s">
        <v>236</v>
      </c>
      <c r="G5" s="22" t="s">
        <v>137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237</v>
      </c>
      <c r="B6" s="22" t="s">
        <v>232</v>
      </c>
      <c r="C6" s="22" t="s">
        <v>233</v>
      </c>
      <c r="D6" s="22" t="s">
        <v>234</v>
      </c>
      <c r="E6" s="22" t="s">
        <v>235</v>
      </c>
      <c r="F6" s="22" t="s">
        <v>236</v>
      </c>
      <c r="G6" s="22" t="s">
        <v>32</v>
      </c>
      <c r="H6" s="22" t="s">
        <v>35</v>
      </c>
      <c r="I6" s="22" t="s">
        <v>238</v>
      </c>
      <c r="J6" s="22" t="s">
        <v>239</v>
      </c>
      <c r="K6" s="22" t="s">
        <v>38</v>
      </c>
      <c r="L6" s="22" t="s">
        <v>240</v>
      </c>
      <c r="M6" s="22" t="s">
        <v>63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3" t="s">
        <v>43</v>
      </c>
      <c r="P7" s="43" t="s">
        <v>44</v>
      </c>
      <c r="Q7" s="43" t="s">
        <v>45</v>
      </c>
    </row>
    <row r="8" ht="20.25" customHeight="1" spans="1:17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</row>
    <row r="9" ht="20.25" customHeight="1" spans="1:17">
      <c r="A9" s="39" t="s">
        <v>157</v>
      </c>
      <c r="B9" s="23"/>
      <c r="C9" s="23"/>
      <c r="D9" s="40"/>
      <c r="E9" s="40"/>
      <c r="F9" s="40">
        <v>18980</v>
      </c>
      <c r="G9" s="40">
        <v>18980</v>
      </c>
      <c r="H9" s="40">
        <v>18980</v>
      </c>
      <c r="I9" s="40"/>
      <c r="J9" s="36"/>
      <c r="K9" s="36"/>
      <c r="L9" s="40"/>
      <c r="M9" s="40"/>
      <c r="N9" s="40"/>
      <c r="O9" s="40"/>
      <c r="P9" s="40"/>
      <c r="Q9" s="40"/>
    </row>
    <row r="10" ht="20.25" customHeight="1" spans="1:17">
      <c r="A10" s="23"/>
      <c r="B10" s="23" t="s">
        <v>241</v>
      </c>
      <c r="C10" s="23" t="str">
        <f t="shared" ref="C10:C13" si="0">"A02021004"&amp;"  "&amp;"A4彩色打印机"</f>
        <v>A02021004  A4彩色打印机</v>
      </c>
      <c r="D10" s="41" t="s">
        <v>242</v>
      </c>
      <c r="E10" s="24">
        <v>1</v>
      </c>
      <c r="F10" s="40">
        <v>7900</v>
      </c>
      <c r="G10" s="40">
        <v>7900</v>
      </c>
      <c r="H10" s="36">
        <v>7900</v>
      </c>
      <c r="I10" s="36"/>
      <c r="J10" s="36"/>
      <c r="K10" s="36"/>
      <c r="L10" s="40"/>
      <c r="M10" s="40"/>
      <c r="N10" s="40"/>
      <c r="O10" s="40"/>
      <c r="P10" s="40"/>
      <c r="Q10" s="40"/>
    </row>
    <row r="11" ht="20.25" customHeight="1" spans="1:17">
      <c r="A11" s="23"/>
      <c r="B11" s="23" t="s">
        <v>243</v>
      </c>
      <c r="C11" s="23" t="str">
        <f t="shared" ref="C11:C20" si="1">"A02010105"&amp;"  "&amp;"台式计算机"</f>
        <v>A02010105  台式计算机</v>
      </c>
      <c r="D11" s="41" t="s">
        <v>242</v>
      </c>
      <c r="E11" s="24">
        <v>1</v>
      </c>
      <c r="F11" s="40">
        <v>11080</v>
      </c>
      <c r="G11" s="40">
        <v>11080</v>
      </c>
      <c r="H11" s="36">
        <v>11080</v>
      </c>
      <c r="I11" s="36"/>
      <c r="J11" s="36"/>
      <c r="K11" s="36"/>
      <c r="L11" s="40"/>
      <c r="M11" s="40"/>
      <c r="N11" s="40"/>
      <c r="O11" s="40"/>
      <c r="P11" s="40"/>
      <c r="Q11" s="40"/>
    </row>
    <row r="12" ht="20.25" customHeight="1" spans="1:17">
      <c r="A12" s="39" t="s">
        <v>155</v>
      </c>
      <c r="B12" s="23"/>
      <c r="C12" s="23"/>
      <c r="D12" s="23"/>
      <c r="E12" s="23"/>
      <c r="F12" s="40">
        <v>106250</v>
      </c>
      <c r="G12" s="40">
        <v>106250</v>
      </c>
      <c r="H12" s="40">
        <v>106250</v>
      </c>
      <c r="I12" s="40"/>
      <c r="J12" s="36"/>
      <c r="K12" s="36"/>
      <c r="L12" s="40"/>
      <c r="M12" s="40"/>
      <c r="N12" s="40"/>
      <c r="O12" s="40"/>
      <c r="P12" s="40"/>
      <c r="Q12" s="40"/>
    </row>
    <row r="13" ht="20.25" customHeight="1" spans="1:17">
      <c r="A13" s="23"/>
      <c r="B13" s="23" t="s">
        <v>244</v>
      </c>
      <c r="C13" s="23" t="str">
        <f t="shared" si="0"/>
        <v>A02021004  A4彩色打印机</v>
      </c>
      <c r="D13" s="41" t="s">
        <v>242</v>
      </c>
      <c r="E13" s="24">
        <v>1</v>
      </c>
      <c r="F13" s="40">
        <v>4800</v>
      </c>
      <c r="G13" s="40">
        <v>4800</v>
      </c>
      <c r="H13" s="36">
        <v>4800</v>
      </c>
      <c r="I13" s="36"/>
      <c r="J13" s="36"/>
      <c r="K13" s="36"/>
      <c r="L13" s="40"/>
      <c r="M13" s="40"/>
      <c r="N13" s="40"/>
      <c r="O13" s="40"/>
      <c r="P13" s="40"/>
      <c r="Q13" s="40"/>
    </row>
    <row r="14" ht="20.25" customHeight="1" spans="1:17">
      <c r="A14" s="23"/>
      <c r="B14" s="23" t="s">
        <v>245</v>
      </c>
      <c r="C14" s="23" t="str">
        <f>"A02010108"&amp;"  "&amp;"便携式计算机"</f>
        <v>A02010108  便携式计算机</v>
      </c>
      <c r="D14" s="41" t="s">
        <v>242</v>
      </c>
      <c r="E14" s="24">
        <v>1</v>
      </c>
      <c r="F14" s="40">
        <v>10150</v>
      </c>
      <c r="G14" s="40">
        <v>10150</v>
      </c>
      <c r="H14" s="36">
        <v>10150</v>
      </c>
      <c r="I14" s="36"/>
      <c r="J14" s="36"/>
      <c r="K14" s="36"/>
      <c r="L14" s="40"/>
      <c r="M14" s="40"/>
      <c r="N14" s="40"/>
      <c r="O14" s="40"/>
      <c r="P14" s="40"/>
      <c r="Q14" s="40"/>
    </row>
    <row r="15" ht="20.25" customHeight="1" spans="1:17">
      <c r="A15" s="23"/>
      <c r="B15" s="23" t="s">
        <v>246</v>
      </c>
      <c r="C15" s="23" t="str">
        <f>"A05010401"&amp;"  "&amp;"三人沙发"</f>
        <v>A05010401  三人沙发</v>
      </c>
      <c r="D15" s="41" t="s">
        <v>247</v>
      </c>
      <c r="E15" s="24">
        <v>5</v>
      </c>
      <c r="F15" s="40">
        <v>5000</v>
      </c>
      <c r="G15" s="40">
        <v>5000</v>
      </c>
      <c r="H15" s="36">
        <v>5000</v>
      </c>
      <c r="I15" s="36"/>
      <c r="J15" s="36"/>
      <c r="K15" s="36"/>
      <c r="L15" s="40"/>
      <c r="M15" s="40"/>
      <c r="N15" s="40"/>
      <c r="O15" s="40"/>
      <c r="P15" s="40"/>
      <c r="Q15" s="40"/>
    </row>
    <row r="16" ht="20.25" customHeight="1" spans="1:17">
      <c r="A16" s="23"/>
      <c r="B16" s="23" t="s">
        <v>248</v>
      </c>
      <c r="C16" s="23" t="str">
        <f>"A05029900"&amp;"  "&amp;"其他用具"</f>
        <v>A05029900  其他用具</v>
      </c>
      <c r="D16" s="41" t="s">
        <v>242</v>
      </c>
      <c r="E16" s="24">
        <v>2</v>
      </c>
      <c r="F16" s="40">
        <v>3000</v>
      </c>
      <c r="G16" s="40">
        <v>3000</v>
      </c>
      <c r="H16" s="36">
        <v>3000</v>
      </c>
      <c r="I16" s="36"/>
      <c r="J16" s="36"/>
      <c r="K16" s="36"/>
      <c r="L16" s="40"/>
      <c r="M16" s="40"/>
      <c r="N16" s="40"/>
      <c r="O16" s="40"/>
      <c r="P16" s="40"/>
      <c r="Q16" s="40"/>
    </row>
    <row r="17" ht="20.25" customHeight="1" spans="1:17">
      <c r="A17" s="23"/>
      <c r="B17" s="23" t="s">
        <v>249</v>
      </c>
      <c r="C17" s="23" t="str">
        <f>"A05010201"&amp;"  "&amp;"办公桌"</f>
        <v>A05010201  办公桌</v>
      </c>
      <c r="D17" s="41" t="s">
        <v>250</v>
      </c>
      <c r="E17" s="24">
        <v>4</v>
      </c>
      <c r="F17" s="40">
        <v>6000</v>
      </c>
      <c r="G17" s="40">
        <v>6000</v>
      </c>
      <c r="H17" s="36">
        <v>6000</v>
      </c>
      <c r="I17" s="36"/>
      <c r="J17" s="36"/>
      <c r="K17" s="36"/>
      <c r="L17" s="40"/>
      <c r="M17" s="40"/>
      <c r="N17" s="40"/>
      <c r="O17" s="40"/>
      <c r="P17" s="40"/>
      <c r="Q17" s="40"/>
    </row>
    <row r="18" ht="20.25" customHeight="1" spans="1:17">
      <c r="A18" s="23"/>
      <c r="B18" s="23" t="s">
        <v>251</v>
      </c>
      <c r="C18" s="23" t="str">
        <f>"A05010204"&amp;"  "&amp;"茶几"</f>
        <v>A05010204  茶几</v>
      </c>
      <c r="D18" s="41" t="s">
        <v>252</v>
      </c>
      <c r="E18" s="24">
        <v>3</v>
      </c>
      <c r="F18" s="40">
        <v>3000</v>
      </c>
      <c r="G18" s="40">
        <v>3000</v>
      </c>
      <c r="H18" s="36">
        <v>3000</v>
      </c>
      <c r="I18" s="36"/>
      <c r="J18" s="36"/>
      <c r="K18" s="36"/>
      <c r="L18" s="40"/>
      <c r="M18" s="40"/>
      <c r="N18" s="40"/>
      <c r="O18" s="40"/>
      <c r="P18" s="40"/>
      <c r="Q18" s="40"/>
    </row>
    <row r="19" ht="20.25" customHeight="1" spans="1:17">
      <c r="A19" s="23"/>
      <c r="B19" s="23" t="s">
        <v>253</v>
      </c>
      <c r="C19" s="23" t="str">
        <f>"A02021002"&amp;"  "&amp;"A3彩色打印机"</f>
        <v>A02021002  A3彩色打印机</v>
      </c>
      <c r="D19" s="41" t="s">
        <v>242</v>
      </c>
      <c r="E19" s="24">
        <v>1</v>
      </c>
      <c r="F19" s="40">
        <v>38500</v>
      </c>
      <c r="G19" s="40">
        <v>38500</v>
      </c>
      <c r="H19" s="36">
        <v>38500</v>
      </c>
      <c r="I19" s="36"/>
      <c r="J19" s="36"/>
      <c r="K19" s="36"/>
      <c r="L19" s="40"/>
      <c r="M19" s="40"/>
      <c r="N19" s="40"/>
      <c r="O19" s="40"/>
      <c r="P19" s="40"/>
      <c r="Q19" s="40"/>
    </row>
    <row r="20" ht="20.25" customHeight="1" spans="1:17">
      <c r="A20" s="23"/>
      <c r="B20" s="23" t="s">
        <v>254</v>
      </c>
      <c r="C20" s="23" t="str">
        <f t="shared" si="1"/>
        <v>A02010105  台式计算机</v>
      </c>
      <c r="D20" s="41" t="s">
        <v>242</v>
      </c>
      <c r="E20" s="24">
        <v>4</v>
      </c>
      <c r="F20" s="40">
        <v>35800</v>
      </c>
      <c r="G20" s="40">
        <v>35800</v>
      </c>
      <c r="H20" s="36">
        <v>35800</v>
      </c>
      <c r="I20" s="36"/>
      <c r="J20" s="36"/>
      <c r="K20" s="36"/>
      <c r="L20" s="40"/>
      <c r="M20" s="40"/>
      <c r="N20" s="40"/>
      <c r="O20" s="40"/>
      <c r="P20" s="40"/>
      <c r="Q20" s="40"/>
    </row>
    <row r="21" ht="20.25" customHeight="1" spans="1:17">
      <c r="A21" s="24" t="s">
        <v>32</v>
      </c>
      <c r="B21" s="24"/>
      <c r="C21" s="24"/>
      <c r="D21" s="41"/>
      <c r="E21" s="41"/>
      <c r="F21" s="40">
        <v>125230</v>
      </c>
      <c r="G21" s="40">
        <v>125230</v>
      </c>
      <c r="H21" s="40">
        <v>125230</v>
      </c>
      <c r="I21" s="40"/>
      <c r="J21" s="40"/>
      <c r="K21" s="40"/>
      <c r="L21" s="40"/>
      <c r="M21" s="40"/>
      <c r="N21" s="40"/>
      <c r="O21" s="40"/>
      <c r="P21" s="40"/>
      <c r="Q21" s="40"/>
    </row>
  </sheetData>
  <mergeCells count="17">
    <mergeCell ref="A2:M2"/>
    <mergeCell ref="A3:Q3"/>
    <mergeCell ref="A4:M4"/>
    <mergeCell ref="G5:Q5"/>
    <mergeCell ref="L6:Q6"/>
    <mergeCell ref="A21:E2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scale="45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8.85" defaultRowHeight="15" customHeight="1"/>
  <cols>
    <col min="1" max="1" width="9.125" customWidth="1"/>
    <col min="2" max="2" width="16.125" customWidth="1"/>
    <col min="3" max="3" width="16.5" customWidth="1"/>
    <col min="4" max="4" width="7.875" customWidth="1"/>
    <col min="5" max="5" width="13.125" customWidth="1"/>
    <col min="6" max="6" width="12.625" customWidth="1"/>
    <col min="7" max="7" width="11.125" customWidth="1"/>
    <col min="8" max="8" width="9.25" customWidth="1"/>
    <col min="9" max="9" width="8" customWidth="1"/>
    <col min="10" max="10" width="8.625" customWidth="1"/>
    <col min="11" max="13" width="16.2833333333333" customWidth="1"/>
    <col min="14" max="14" width="9" customWidth="1"/>
  </cols>
  <sheetData>
    <row r="1" s="31" customFormat="1" customHeight="1" spans="1:1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255</v>
      </c>
    </row>
    <row r="3" ht="45" customHeight="1" spans="1:14">
      <c r="A3" s="33" t="s">
        <v>256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0.25" customHeight="1" spans="1:14">
      <c r="A4" s="19" t="str">
        <f>"单位名称："&amp;"中国共产党峨山彝族自治县委员会社会工作部"</f>
        <v>单位名称：中国共产党峨山彝族自治县委员会社会工作部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4" t="s">
        <v>231</v>
      </c>
      <c r="B5" s="34" t="s">
        <v>257</v>
      </c>
      <c r="C5" s="34" t="s">
        <v>258</v>
      </c>
      <c r="D5" s="34" t="s">
        <v>137</v>
      </c>
      <c r="E5" s="34"/>
      <c r="F5" s="34"/>
      <c r="G5" s="34"/>
      <c r="H5" s="34"/>
      <c r="I5" s="34"/>
      <c r="J5" s="34"/>
      <c r="K5" s="34"/>
      <c r="L5" s="34"/>
      <c r="M5" s="34"/>
      <c r="N5" s="34"/>
    </row>
    <row r="6" ht="23.4" customHeight="1" spans="1:14">
      <c r="A6" s="34" t="s">
        <v>237</v>
      </c>
      <c r="B6" s="34"/>
      <c r="C6" s="34" t="s">
        <v>259</v>
      </c>
      <c r="D6" s="34" t="s">
        <v>32</v>
      </c>
      <c r="E6" s="34" t="s">
        <v>35</v>
      </c>
      <c r="F6" s="34" t="s">
        <v>238</v>
      </c>
      <c r="G6" s="34" t="s">
        <v>239</v>
      </c>
      <c r="H6" s="34" t="s">
        <v>38</v>
      </c>
      <c r="I6" s="34" t="s">
        <v>240</v>
      </c>
      <c r="J6" s="34"/>
      <c r="K6" s="34"/>
      <c r="L6" s="34"/>
      <c r="M6" s="34"/>
      <c r="N6" s="34"/>
    </row>
    <row r="7" ht="28.65" customHeight="1" spans="1:14">
      <c r="A7" s="34"/>
      <c r="B7" s="34"/>
      <c r="C7" s="34"/>
      <c r="D7" s="34"/>
      <c r="E7" s="34" t="s">
        <v>34</v>
      </c>
      <c r="F7" s="34"/>
      <c r="G7" s="34"/>
      <c r="H7" s="34"/>
      <c r="I7" s="34" t="s">
        <v>34</v>
      </c>
      <c r="J7" s="34" t="s">
        <v>41</v>
      </c>
      <c r="K7" s="34" t="s">
        <v>42</v>
      </c>
      <c r="L7" s="37" t="s">
        <v>43</v>
      </c>
      <c r="M7" s="37" t="s">
        <v>44</v>
      </c>
      <c r="N7" s="37" t="s">
        <v>45</v>
      </c>
    </row>
    <row r="8" ht="20.25" customHeight="1" spans="1:1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</row>
    <row r="9" ht="20.25" customHeight="1" spans="1:14">
      <c r="A9" s="23"/>
      <c r="B9" s="23"/>
      <c r="C9" s="23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ht="20.25" customHeight="1" spans="1:14">
      <c r="A10" s="23"/>
      <c r="B10" s="23"/>
      <c r="C10" s="23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ht="20.25" customHeight="1" spans="1:14">
      <c r="A11" s="24" t="s">
        <v>32</v>
      </c>
      <c r="B11" s="24"/>
      <c r="C11" s="2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customHeight="1" spans="1:1">
      <c r="A12" t="s">
        <v>260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scale="53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8.85" defaultRowHeight="15" customHeight="1"/>
  <cols>
    <col min="1" max="1" width="17.25" customWidth="1"/>
    <col min="2" max="2" width="10.25" customWidth="1"/>
    <col min="3" max="3" width="15.125" customWidth="1"/>
    <col min="4" max="4" width="19.875" customWidth="1"/>
    <col min="5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20"/>
      <c r="K2" s="20" t="s">
        <v>261</v>
      </c>
    </row>
    <row r="3" ht="45.15" customHeight="1" spans="1:11">
      <c r="A3" s="25" t="s">
        <v>262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"单位名称："&amp;"中国共产党峨山彝族自治县委员会社会工作部"</f>
        <v>单位名称：中国共产党峨山彝族自治县委员会社会工作部</v>
      </c>
      <c r="B4" s="19"/>
      <c r="C4" s="19"/>
      <c r="D4" s="19"/>
      <c r="E4" s="19"/>
      <c r="F4" s="19"/>
      <c r="G4" s="19"/>
      <c r="H4" s="19"/>
      <c r="I4" s="19"/>
      <c r="J4" s="20"/>
      <c r="K4" s="20" t="s">
        <v>29</v>
      </c>
    </row>
    <row r="5" ht="22.5" customHeight="1" spans="1:11">
      <c r="A5" s="28" t="s">
        <v>263</v>
      </c>
      <c r="B5" s="28" t="s">
        <v>137</v>
      </c>
      <c r="C5" s="28"/>
      <c r="D5" s="28"/>
      <c r="E5" s="28" t="s">
        <v>264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238</v>
      </c>
      <c r="E6" s="28" t="s">
        <v>265</v>
      </c>
      <c r="F6" s="28" t="s">
        <v>266</v>
      </c>
      <c r="G6" s="28" t="s">
        <v>267</v>
      </c>
      <c r="H6" s="28" t="s">
        <v>268</v>
      </c>
      <c r="I6" s="28" t="s">
        <v>269</v>
      </c>
      <c r="J6" s="28" t="s">
        <v>270</v>
      </c>
      <c r="K6" s="28" t="s">
        <v>271</v>
      </c>
    </row>
    <row r="7" ht="18.75" customHeight="1" spans="1:11">
      <c r="A7" s="29" t="s">
        <v>46</v>
      </c>
      <c r="B7" s="29" t="s">
        <v>47</v>
      </c>
      <c r="C7" s="29" t="s">
        <v>48</v>
      </c>
      <c r="D7" s="29" t="s">
        <v>49</v>
      </c>
      <c r="E7" s="29" t="s">
        <v>50</v>
      </c>
      <c r="F7" s="29" t="s">
        <v>51</v>
      </c>
      <c r="G7" s="29" t="s">
        <v>52</v>
      </c>
      <c r="H7" s="29" t="s">
        <v>53</v>
      </c>
      <c r="I7" s="29" t="s">
        <v>54</v>
      </c>
      <c r="J7" s="29" t="s">
        <v>71</v>
      </c>
      <c r="K7" s="29" t="s">
        <v>272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30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30"/>
    </row>
    <row r="10" customHeight="1" spans="1:1">
      <c r="A10" t="s">
        <v>273</v>
      </c>
    </row>
  </sheetData>
  <mergeCells count="5">
    <mergeCell ref="A3:J3"/>
    <mergeCell ref="A4:C4"/>
    <mergeCell ref="B5:D5"/>
    <mergeCell ref="E5:K5"/>
    <mergeCell ref="A5:A6"/>
  </mergeCells>
  <pageMargins left="0.75" right="0.75" top="1" bottom="1" header="0.5" footer="0.5"/>
  <pageSetup paperSize="1" scale="49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" width="20.875" customWidth="1"/>
    <col min="2" max="2" width="19.625" customWidth="1"/>
    <col min="3" max="10" width="15.6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274</v>
      </c>
    </row>
    <row r="3" ht="52.05" customHeight="1" spans="1:10">
      <c r="A3" s="25" t="s">
        <v>275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"单位名称："&amp;"中国共产党峨山彝族自治县委员会社会工作部"</f>
        <v>单位名称：中国共产党峨山彝族自治县委员会社会工作部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214</v>
      </c>
      <c r="B5" s="22" t="s">
        <v>215</v>
      </c>
      <c r="C5" s="22" t="s">
        <v>216</v>
      </c>
      <c r="D5" s="22" t="s">
        <v>217</v>
      </c>
      <c r="E5" s="22" t="s">
        <v>218</v>
      </c>
      <c r="F5" s="22" t="s">
        <v>219</v>
      </c>
      <c r="G5" s="22" t="s">
        <v>220</v>
      </c>
      <c r="H5" s="22" t="s">
        <v>221</v>
      </c>
      <c r="I5" s="22" t="s">
        <v>222</v>
      </c>
      <c r="J5" s="22" t="s">
        <v>223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71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276</v>
      </c>
    </row>
  </sheetData>
  <mergeCells count="2">
    <mergeCell ref="A3:J3"/>
    <mergeCell ref="A4:C4"/>
  </mergeCells>
  <pageMargins left="0.75" right="0.75" top="1" bottom="1" header="0.5" footer="0.5"/>
  <pageSetup paperSize="1" scale="55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8.85" defaultRowHeight="15" customHeight="1" outlineLevelCol="7"/>
  <cols>
    <col min="1" max="1" width="25.5" customWidth="1"/>
    <col min="2" max="2" width="19.625" customWidth="1"/>
    <col min="3" max="3" width="22.625" customWidth="1"/>
    <col min="4" max="4" width="19.875" customWidth="1"/>
    <col min="5" max="5" width="17.25" customWidth="1"/>
    <col min="6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277</v>
      </c>
    </row>
    <row r="3" ht="41.4" customHeight="1" spans="1:8">
      <c r="A3" s="21" t="s">
        <v>278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"单位名称："&amp;"中国共产党峨山彝族自治县委员会社会工作部"</f>
        <v>单位名称：中国共产党峨山彝族自治县委员会社会工作部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130</v>
      </c>
      <c r="B5" s="22" t="s">
        <v>279</v>
      </c>
      <c r="C5" s="22" t="s">
        <v>280</v>
      </c>
      <c r="D5" s="22" t="s">
        <v>281</v>
      </c>
      <c r="E5" s="22" t="s">
        <v>234</v>
      </c>
      <c r="F5" s="22" t="s">
        <v>282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235</v>
      </c>
      <c r="G6" s="22" t="s">
        <v>283</v>
      </c>
      <c r="H6" s="22" t="s">
        <v>284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285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scale="47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31" sqref="C31"/>
    </sheetView>
  </sheetViews>
  <sheetFormatPr defaultColWidth="8.85" defaultRowHeight="15" customHeight="1"/>
  <cols>
    <col min="1" max="1" width="17.125" customWidth="1"/>
    <col min="2" max="2" width="16" customWidth="1"/>
    <col min="3" max="3" width="17.125" customWidth="1"/>
    <col min="4" max="4" width="14.75" customWidth="1"/>
    <col min="5" max="5" width="15.375" customWidth="1"/>
    <col min="6" max="6" width="13.625" customWidth="1"/>
    <col min="7" max="7" width="15" customWidth="1"/>
    <col min="8" max="10" width="14.2833333333333" customWidth="1"/>
    <col min="11" max="11" width="15.6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286</v>
      </c>
    </row>
    <row r="3" ht="45" customHeight="1" spans="1:11">
      <c r="A3" s="4" t="s">
        <v>287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"单位名称："&amp;"中国共产党峨山彝族自治县委员会社会工作部"</f>
        <v>单位名称：中国共产党峨山彝族自治县委员会社会工作部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206</v>
      </c>
      <c r="B5" s="13" t="s">
        <v>132</v>
      </c>
      <c r="C5" s="13" t="s">
        <v>207</v>
      </c>
      <c r="D5" s="13" t="s">
        <v>133</v>
      </c>
      <c r="E5" s="13" t="s">
        <v>134</v>
      </c>
      <c r="F5" s="13" t="s">
        <v>208</v>
      </c>
      <c r="G5" s="13" t="s">
        <v>136</v>
      </c>
      <c r="H5" s="13" t="s">
        <v>32</v>
      </c>
      <c r="I5" s="13" t="s">
        <v>288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289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scale="54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8.85" defaultRowHeight="15" customHeight="1" outlineLevelCol="6"/>
  <cols>
    <col min="1" max="1" width="25.5" customWidth="1"/>
    <col min="2" max="2" width="19.625" customWidth="1"/>
    <col min="3" max="3" width="22.625" customWidth="1"/>
    <col min="4" max="4" width="19.87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290</v>
      </c>
    </row>
    <row r="3" ht="45" customHeight="1" spans="1:7">
      <c r="A3" s="4" t="s">
        <v>291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"单位名称："&amp;"中国共产党峨山彝族自治县委员会社会工作部"</f>
        <v>单位名称：中国共产党峨山彝族自治县委员会社会工作部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207</v>
      </c>
      <c r="B5" s="7" t="s">
        <v>206</v>
      </c>
      <c r="C5" s="7" t="s">
        <v>132</v>
      </c>
      <c r="D5" s="7" t="s">
        <v>292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/>
      <c r="B9" s="9"/>
      <c r="C9" s="10"/>
      <c r="D9" s="9"/>
      <c r="E9" s="11"/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/>
      <c r="F10" s="11"/>
      <c r="G10" s="11"/>
    </row>
    <row r="11" customHeight="1" spans="1:1">
      <c r="A11" t="s">
        <v>293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scale="65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" width="11.75" customWidth="1"/>
    <col min="2" max="2" width="19.625" customWidth="1"/>
    <col min="3" max="3" width="11.125" customWidth="1"/>
    <col min="4" max="4" width="11" customWidth="1"/>
    <col min="5" max="5" width="11.75" customWidth="1"/>
    <col min="6" max="6" width="10.125" customWidth="1"/>
    <col min="7" max="7" width="8.75" customWidth="1"/>
    <col min="8" max="8" width="9.25" customWidth="1"/>
    <col min="9" max="9" width="4.125" customWidth="1"/>
    <col min="10" max="10" width="5.625" customWidth="1"/>
    <col min="11" max="11" width="8.75" customWidth="1"/>
    <col min="12" max="12" width="8" customWidth="1"/>
    <col min="13" max="13" width="9" customWidth="1"/>
    <col min="14" max="14" width="5.25" customWidth="1"/>
    <col min="15" max="15" width="4.125" customWidth="1"/>
    <col min="16" max="16" width="9" customWidth="1"/>
    <col min="17" max="17" width="10.25" customWidth="1"/>
    <col min="18" max="18" width="8.625" customWidth="1"/>
    <col min="19" max="19" width="10.2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"单位名称："&amp;"中国共产党峨山彝族自治县委员会社会工作部"</f>
        <v>单位名称：中国共产党峨山彝族自治县委员会社会工作部</v>
      </c>
      <c r="B4" s="5"/>
      <c r="C4" s="5"/>
      <c r="D4" s="5"/>
      <c r="E4" s="54"/>
      <c r="F4" s="54"/>
      <c r="G4" s="54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3" t="s">
        <v>31</v>
      </c>
      <c r="C5" s="73" t="s">
        <v>32</v>
      </c>
      <c r="D5" s="73" t="s">
        <v>33</v>
      </c>
      <c r="E5" s="73"/>
      <c r="F5" s="73"/>
      <c r="G5" s="73"/>
      <c r="H5" s="73"/>
      <c r="I5" s="73"/>
      <c r="J5" s="76"/>
      <c r="K5" s="76"/>
      <c r="L5" s="76"/>
      <c r="M5" s="76"/>
      <c r="N5" s="76"/>
      <c r="O5" s="73" t="s">
        <v>20</v>
      </c>
      <c r="P5" s="73"/>
      <c r="Q5" s="73"/>
      <c r="R5" s="73"/>
      <c r="S5" s="73"/>
    </row>
    <row r="6" ht="18.75" customHeight="1" spans="1:19">
      <c r="A6" s="13"/>
      <c r="B6" s="73"/>
      <c r="C6" s="73"/>
      <c r="D6" s="74" t="s">
        <v>34</v>
      </c>
      <c r="E6" s="74" t="s">
        <v>35</v>
      </c>
      <c r="F6" s="74" t="s">
        <v>36</v>
      </c>
      <c r="G6" s="74" t="s">
        <v>37</v>
      </c>
      <c r="H6" s="74" t="s">
        <v>38</v>
      </c>
      <c r="I6" s="74" t="s">
        <v>39</v>
      </c>
      <c r="J6" s="77"/>
      <c r="K6" s="77"/>
      <c r="L6" s="77"/>
      <c r="M6" s="77"/>
      <c r="N6" s="77"/>
      <c r="O6" s="74" t="s">
        <v>34</v>
      </c>
      <c r="P6" s="74" t="s">
        <v>35</v>
      </c>
      <c r="Q6" s="74" t="s">
        <v>36</v>
      </c>
      <c r="R6" s="74" t="s">
        <v>37</v>
      </c>
      <c r="S6" s="74" t="s">
        <v>40</v>
      </c>
    </row>
    <row r="7" ht="43" customHeight="1" spans="1:19">
      <c r="A7" s="13"/>
      <c r="B7" s="73"/>
      <c r="C7" s="73"/>
      <c r="D7" s="74"/>
      <c r="E7" s="74"/>
      <c r="F7" s="74"/>
      <c r="G7" s="74"/>
      <c r="H7" s="74"/>
      <c r="I7" s="74" t="s">
        <v>34</v>
      </c>
      <c r="J7" s="74" t="s">
        <v>41</v>
      </c>
      <c r="K7" s="74" t="s">
        <v>42</v>
      </c>
      <c r="L7" s="74" t="s">
        <v>43</v>
      </c>
      <c r="M7" s="74" t="s">
        <v>44</v>
      </c>
      <c r="N7" s="74" t="s">
        <v>45</v>
      </c>
      <c r="O7" s="74"/>
      <c r="P7" s="74"/>
      <c r="Q7" s="74"/>
      <c r="R7" s="74"/>
      <c r="S7" s="74"/>
    </row>
    <row r="8" ht="18.75" customHeight="1" spans="1:19">
      <c r="A8" s="75" t="s">
        <v>46</v>
      </c>
      <c r="B8" s="14" t="s">
        <v>47</v>
      </c>
      <c r="C8" s="14" t="s">
        <v>48</v>
      </c>
      <c r="D8" s="14" t="s">
        <v>49</v>
      </c>
      <c r="E8" s="75" t="s">
        <v>50</v>
      </c>
      <c r="F8" s="14" t="s">
        <v>51</v>
      </c>
      <c r="G8" s="14" t="s">
        <v>52</v>
      </c>
      <c r="H8" s="75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8" customHeight="1" spans="1:19">
      <c r="A9" s="16" t="s">
        <v>55</v>
      </c>
      <c r="B9" s="16" t="s">
        <v>56</v>
      </c>
      <c r="C9" s="17">
        <v>2253780.68</v>
      </c>
      <c r="D9" s="17">
        <v>2253780.68</v>
      </c>
      <c r="E9" s="17">
        <v>2253780.68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7" customHeight="1" spans="1:19">
      <c r="A10" s="66" t="s">
        <v>57</v>
      </c>
      <c r="B10" s="66" t="s">
        <v>56</v>
      </c>
      <c r="C10" s="17">
        <v>2253780.68</v>
      </c>
      <c r="D10" s="17">
        <v>2253780.68</v>
      </c>
      <c r="E10" s="17">
        <v>2253780.68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</row>
    <row r="11" ht="20.25" customHeight="1" spans="1:19">
      <c r="A11" s="49" t="s">
        <v>32</v>
      </c>
      <c r="B11" s="49"/>
      <c r="C11" s="17">
        <v>2253780.68</v>
      </c>
      <c r="D11" s="17">
        <v>2253780.68</v>
      </c>
      <c r="E11" s="17">
        <v>2253780.68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scale="5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G11" sqref="G11"/>
    </sheetView>
  </sheetViews>
  <sheetFormatPr defaultColWidth="8.85" defaultRowHeight="15" customHeight="1"/>
  <cols>
    <col min="1" max="1" width="11.5" customWidth="1"/>
    <col min="2" max="2" width="21.125" customWidth="1"/>
    <col min="3" max="5" width="10.375" customWidth="1"/>
    <col min="6" max="6" width="5.25" customWidth="1"/>
    <col min="7" max="7" width="9.625" customWidth="1"/>
    <col min="8" max="8" width="9" customWidth="1"/>
    <col min="9" max="9" width="8.625" customWidth="1"/>
    <col min="10" max="10" width="4.125" customWidth="1"/>
    <col min="11" max="11" width="5.625" customWidth="1"/>
    <col min="12" max="12" width="8.75" customWidth="1"/>
    <col min="13" max="13" width="9" customWidth="1"/>
    <col min="14" max="14" width="8.625" customWidth="1"/>
    <col min="15" max="15" width="8.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3"/>
      <c r="L3" s="53"/>
      <c r="M3" s="53"/>
      <c r="N3" s="53"/>
      <c r="O3" s="53"/>
    </row>
    <row r="4" ht="18.75" customHeight="1" spans="1:15">
      <c r="A4" s="45" t="str">
        <f>"单位名称："&amp;"中国共产党峨山彝族自治县委员会社会工作部"</f>
        <v>单位名称：中国共产党峨山彝族自治县委员会社会工作部</v>
      </c>
      <c r="B4" s="45"/>
      <c r="C4" s="45"/>
      <c r="D4" s="45"/>
      <c r="E4" s="45"/>
      <c r="F4" s="45"/>
      <c r="G4" s="45"/>
      <c r="H4" s="45"/>
      <c r="I4" s="45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60</v>
      </c>
      <c r="B5" s="13" t="s">
        <v>61</v>
      </c>
      <c r="C5" s="48" t="s">
        <v>32</v>
      </c>
      <c r="D5" s="13" t="s">
        <v>35</v>
      </c>
      <c r="E5" s="13"/>
      <c r="F5" s="13"/>
      <c r="G5" s="13" t="s">
        <v>36</v>
      </c>
      <c r="H5" s="13" t="s">
        <v>37</v>
      </c>
      <c r="I5" s="13" t="s">
        <v>62</v>
      </c>
      <c r="J5" s="13" t="s">
        <v>63</v>
      </c>
      <c r="K5" s="13"/>
      <c r="L5" s="13"/>
      <c r="M5" s="13"/>
      <c r="N5" s="13"/>
      <c r="O5" s="13"/>
    </row>
    <row r="6" ht="30" customHeight="1" spans="1:15">
      <c r="A6" s="13"/>
      <c r="B6" s="13"/>
      <c r="C6" s="48"/>
      <c r="D6" s="13" t="s">
        <v>34</v>
      </c>
      <c r="E6" s="13" t="s">
        <v>64</v>
      </c>
      <c r="F6" s="13" t="s">
        <v>65</v>
      </c>
      <c r="G6" s="13"/>
      <c r="H6" s="13"/>
      <c r="I6" s="13"/>
      <c r="J6" s="13" t="s">
        <v>34</v>
      </c>
      <c r="K6" s="13" t="s">
        <v>66</v>
      </c>
      <c r="L6" s="64" t="s">
        <v>67</v>
      </c>
      <c r="M6" s="64" t="s">
        <v>68</v>
      </c>
      <c r="N6" s="64" t="s">
        <v>69</v>
      </c>
      <c r="O6" s="64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 t="s">
        <v>73</v>
      </c>
      <c r="C8" s="17">
        <v>1829625.05</v>
      </c>
      <c r="D8" s="17">
        <v>1829625.05</v>
      </c>
      <c r="E8" s="17">
        <v>1829625.05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6" t="s">
        <v>74</v>
      </c>
      <c r="B9" s="66" t="s">
        <v>75</v>
      </c>
      <c r="C9" s="17">
        <v>1829625.05</v>
      </c>
      <c r="D9" s="17">
        <v>1829625.05</v>
      </c>
      <c r="E9" s="17">
        <v>1829625.05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7" t="s">
        <v>76</v>
      </c>
      <c r="B10" s="67" t="s">
        <v>77</v>
      </c>
      <c r="C10" s="17">
        <v>1829625.05</v>
      </c>
      <c r="D10" s="17">
        <v>1829625.05</v>
      </c>
      <c r="E10" s="17">
        <v>1829625.05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16" t="s">
        <v>78</v>
      </c>
      <c r="B11" s="16" t="s">
        <v>79</v>
      </c>
      <c r="C11" s="17">
        <v>296191.32</v>
      </c>
      <c r="D11" s="17">
        <v>296191.32</v>
      </c>
      <c r="E11" s="17">
        <v>296191.32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6" t="s">
        <v>80</v>
      </c>
      <c r="B12" s="66" t="s">
        <v>81</v>
      </c>
      <c r="C12" s="17">
        <v>86126.56</v>
      </c>
      <c r="D12" s="17">
        <v>86126.56</v>
      </c>
      <c r="E12" s="17">
        <v>86126.56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2.5" spans="1:15">
      <c r="A13" s="67" t="s">
        <v>82</v>
      </c>
      <c r="B13" s="67" t="s">
        <v>83</v>
      </c>
      <c r="C13" s="17">
        <v>86126.56</v>
      </c>
      <c r="D13" s="17">
        <v>86126.56</v>
      </c>
      <c r="E13" s="17">
        <v>86126.56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6" t="s">
        <v>84</v>
      </c>
      <c r="B14" s="66" t="s">
        <v>85</v>
      </c>
      <c r="C14" s="17">
        <v>210064.76</v>
      </c>
      <c r="D14" s="17">
        <v>210064.76</v>
      </c>
      <c r="E14" s="17">
        <v>210064.76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7" t="s">
        <v>86</v>
      </c>
      <c r="B15" s="67" t="s">
        <v>87</v>
      </c>
      <c r="C15" s="17">
        <v>210064.76</v>
      </c>
      <c r="D15" s="17">
        <v>210064.76</v>
      </c>
      <c r="E15" s="17">
        <v>210064.76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16" t="s">
        <v>88</v>
      </c>
      <c r="B16" s="16" t="s">
        <v>89</v>
      </c>
      <c r="C16" s="17">
        <v>48596.31</v>
      </c>
      <c r="D16" s="17">
        <v>48596.31</v>
      </c>
      <c r="E16" s="17">
        <v>48596.31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6" t="s">
        <v>90</v>
      </c>
      <c r="B17" s="66" t="s">
        <v>91</v>
      </c>
      <c r="C17" s="17">
        <v>48596.31</v>
      </c>
      <c r="D17" s="17">
        <v>48596.31</v>
      </c>
      <c r="E17" s="17">
        <v>48596.31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7" t="s">
        <v>92</v>
      </c>
      <c r="B18" s="67" t="s">
        <v>93</v>
      </c>
      <c r="C18" s="17">
        <v>44678.15</v>
      </c>
      <c r="D18" s="17">
        <v>44678.15</v>
      </c>
      <c r="E18" s="17">
        <v>44678.15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13.5" spans="1:15">
      <c r="A19" s="67" t="s">
        <v>94</v>
      </c>
      <c r="B19" s="67" t="s">
        <v>95</v>
      </c>
      <c r="C19" s="17">
        <v>3918.16</v>
      </c>
      <c r="D19" s="17">
        <v>3918.16</v>
      </c>
      <c r="E19" s="17">
        <v>3918.16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96</v>
      </c>
      <c r="B20" s="16" t="s">
        <v>97</v>
      </c>
      <c r="C20" s="17">
        <v>79368</v>
      </c>
      <c r="D20" s="17">
        <v>79368</v>
      </c>
      <c r="E20" s="17">
        <v>79368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6" t="s">
        <v>98</v>
      </c>
      <c r="B21" s="66" t="s">
        <v>99</v>
      </c>
      <c r="C21" s="17">
        <v>79368</v>
      </c>
      <c r="D21" s="17">
        <v>79368</v>
      </c>
      <c r="E21" s="17">
        <v>79368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7" t="s">
        <v>100</v>
      </c>
      <c r="B22" s="67" t="s">
        <v>101</v>
      </c>
      <c r="C22" s="17">
        <v>79368</v>
      </c>
      <c r="D22" s="17">
        <v>79368</v>
      </c>
      <c r="E22" s="17">
        <v>79368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49" t="s">
        <v>102</v>
      </c>
      <c r="B23" s="49"/>
      <c r="C23" s="17">
        <v>2253780.68</v>
      </c>
      <c r="D23" s="17">
        <v>2253780.68</v>
      </c>
      <c r="E23" s="17">
        <v>2253780.68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11">
    <mergeCell ref="A3:O3"/>
    <mergeCell ref="A4:I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scale="64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1" width="25.5" customWidth="1"/>
    <col min="2" max="2" width="19.625" customWidth="1"/>
    <col min="3" max="3" width="22.625" customWidth="1"/>
    <col min="4" max="4" width="19.875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103</v>
      </c>
    </row>
    <row r="3" ht="45" customHeight="1" spans="1:4">
      <c r="A3" s="4" t="s">
        <v>104</v>
      </c>
      <c r="B3" s="4"/>
      <c r="C3" s="4"/>
      <c r="D3" s="4"/>
    </row>
    <row r="4" ht="18.75" customHeight="1" spans="1:4">
      <c r="A4" s="5" t="str">
        <f>"单位名称："&amp;"中国共产党峨山彝族自治县委员会社会工作部"</f>
        <v>单位名称：中国共产党峨山彝族自治县委员会社会工作部</v>
      </c>
      <c r="B4" s="5"/>
      <c r="C4" s="68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105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106</v>
      </c>
      <c r="B8" s="17">
        <v>2253780.68</v>
      </c>
      <c r="C8" s="15" t="s">
        <v>107</v>
      </c>
      <c r="D8" s="17">
        <v>2253780.68</v>
      </c>
    </row>
    <row r="9" ht="22.5" customHeight="1" spans="1:4">
      <c r="A9" s="15" t="s">
        <v>108</v>
      </c>
      <c r="B9" s="17">
        <v>2253780.68</v>
      </c>
      <c r="C9" s="15" t="str">
        <f>"（"&amp;"一"&amp;"）"&amp;"一般公共服务支出"</f>
        <v>（一）一般公共服务支出</v>
      </c>
      <c r="D9" s="17">
        <v>1829625.05</v>
      </c>
    </row>
    <row r="10" ht="22.5" customHeight="1" spans="1:4">
      <c r="A10" s="15" t="s">
        <v>109</v>
      </c>
      <c r="B10" s="17"/>
      <c r="C10" s="15" t="str">
        <f>"（"&amp;"二"&amp;"）"&amp;"社会保障和就业支出"</f>
        <v>（二）社会保障和就业支出</v>
      </c>
      <c r="D10" s="17">
        <v>296191.32</v>
      </c>
    </row>
    <row r="11" ht="22.5" customHeight="1" spans="1:4">
      <c r="A11" s="15" t="s">
        <v>110</v>
      </c>
      <c r="B11" s="17"/>
      <c r="C11" s="15" t="str">
        <f>"（"&amp;"三"&amp;"）"&amp;"卫生健康支出"</f>
        <v>（三）卫生健康支出</v>
      </c>
      <c r="D11" s="17">
        <v>48596.31</v>
      </c>
    </row>
    <row r="12" ht="22.5" customHeight="1" spans="1:4">
      <c r="A12" s="15" t="s">
        <v>111</v>
      </c>
      <c r="B12" s="17"/>
      <c r="C12" s="15" t="str">
        <f>"（"&amp;"四"&amp;"）"&amp;"住房保障支出"</f>
        <v>（四）住房保障支出</v>
      </c>
      <c r="D12" s="17">
        <v>79368</v>
      </c>
    </row>
    <row r="13" ht="22.5" customHeight="1" spans="1:4">
      <c r="A13" s="15" t="s">
        <v>108</v>
      </c>
      <c r="B13" s="17"/>
      <c r="C13" s="15"/>
      <c r="D13" s="17"/>
    </row>
    <row r="14" ht="22.5" customHeight="1" spans="1:4">
      <c r="A14" s="15" t="s">
        <v>109</v>
      </c>
      <c r="B14" s="17"/>
      <c r="C14" s="15"/>
      <c r="D14" s="17"/>
    </row>
    <row r="15" ht="22.5" customHeight="1" spans="1:4">
      <c r="A15" s="15" t="s">
        <v>110</v>
      </c>
      <c r="B15" s="17"/>
      <c r="C15" s="15"/>
      <c r="D15" s="17"/>
    </row>
    <row r="16" ht="22.5" customHeight="1" spans="1:4">
      <c r="A16" s="69"/>
      <c r="B16" s="17"/>
      <c r="C16" s="15" t="s">
        <v>112</v>
      </c>
      <c r="D16" s="17"/>
    </row>
    <row r="17" ht="22.5" customHeight="1" spans="1:4">
      <c r="A17" s="70" t="s">
        <v>113</v>
      </c>
      <c r="B17" s="71">
        <v>2253780.68</v>
      </c>
      <c r="C17" s="72" t="s">
        <v>114</v>
      </c>
      <c r="D17" s="71">
        <v>2253780.68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5.5" customWidth="1"/>
    <col min="2" max="2" width="20.75" customWidth="1"/>
    <col min="3" max="3" width="22.625" customWidth="1"/>
    <col min="4" max="4" width="19.875" customWidth="1"/>
    <col min="5" max="6" width="21.425" customWidth="1"/>
    <col min="7" max="7" width="9.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4" t="s">
        <v>115</v>
      </c>
    </row>
    <row r="3" ht="37.5" customHeight="1" spans="1:7">
      <c r="A3" s="4" t="s">
        <v>116</v>
      </c>
      <c r="B3" s="4"/>
      <c r="C3" s="4"/>
      <c r="D3" s="4"/>
      <c r="E3" s="4"/>
      <c r="F3" s="4"/>
      <c r="G3" s="4"/>
    </row>
    <row r="4" ht="18.75" customHeight="1" spans="1:7">
      <c r="A4" s="45" t="str">
        <f>"单位名称："&amp;"中国共产党峨山彝族自治县委员会社会工作部"</f>
        <v>单位名称：中国共产党峨山彝族自治县委员会社会工作部</v>
      </c>
      <c r="B4" s="45"/>
      <c r="C4" s="45"/>
      <c r="D4" s="46"/>
      <c r="E4" s="46"/>
      <c r="F4" s="46"/>
      <c r="G4" s="47" t="s">
        <v>29</v>
      </c>
    </row>
    <row r="5" ht="18.75" customHeight="1" spans="1:7">
      <c r="A5" s="13" t="s">
        <v>117</v>
      </c>
      <c r="B5" s="13" t="s">
        <v>61</v>
      </c>
      <c r="C5" s="48" t="s">
        <v>32</v>
      </c>
      <c r="D5" s="48" t="s">
        <v>64</v>
      </c>
      <c r="E5" s="48"/>
      <c r="F5" s="48"/>
      <c r="G5" s="13" t="s">
        <v>65</v>
      </c>
    </row>
    <row r="6" ht="18.75" customHeight="1" spans="1:7">
      <c r="A6" s="13" t="s">
        <v>60</v>
      </c>
      <c r="B6" s="13" t="s">
        <v>61</v>
      </c>
      <c r="C6" s="48"/>
      <c r="D6" s="48" t="s">
        <v>34</v>
      </c>
      <c r="E6" s="48" t="s">
        <v>118</v>
      </c>
      <c r="F6" s="48" t="s">
        <v>119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1829625.05</v>
      </c>
      <c r="D8" s="17">
        <v>1829625.05</v>
      </c>
      <c r="E8" s="17">
        <v>632315.05</v>
      </c>
      <c r="F8" s="17">
        <v>1197310</v>
      </c>
      <c r="G8" s="17"/>
    </row>
    <row r="9" ht="20.25" customHeight="1" spans="1:7">
      <c r="A9" s="66" t="s">
        <v>74</v>
      </c>
      <c r="B9" s="66" t="s">
        <v>75</v>
      </c>
      <c r="C9" s="17">
        <v>1829625.05</v>
      </c>
      <c r="D9" s="17">
        <v>1829625.05</v>
      </c>
      <c r="E9" s="17">
        <v>632315.05</v>
      </c>
      <c r="F9" s="17">
        <v>1197310</v>
      </c>
      <c r="G9" s="17"/>
    </row>
    <row r="10" ht="20.25" customHeight="1" spans="1:7">
      <c r="A10" s="67" t="s">
        <v>76</v>
      </c>
      <c r="B10" s="67" t="s">
        <v>77</v>
      </c>
      <c r="C10" s="17">
        <v>1829625.05</v>
      </c>
      <c r="D10" s="17">
        <v>1829625.05</v>
      </c>
      <c r="E10" s="17">
        <v>632315.05</v>
      </c>
      <c r="F10" s="17">
        <v>1197310</v>
      </c>
      <c r="G10" s="17"/>
    </row>
    <row r="11" ht="20.25" customHeight="1" spans="1:7">
      <c r="A11" s="16" t="s">
        <v>78</v>
      </c>
      <c r="B11" s="16" t="s">
        <v>79</v>
      </c>
      <c r="C11" s="17">
        <v>296191.32</v>
      </c>
      <c r="D11" s="17">
        <v>296191.32</v>
      </c>
      <c r="E11" s="17">
        <v>296191.32</v>
      </c>
      <c r="F11" s="17"/>
      <c r="G11" s="17"/>
    </row>
    <row r="12" ht="20.25" customHeight="1" spans="1:7">
      <c r="A12" s="66" t="s">
        <v>80</v>
      </c>
      <c r="B12" s="66" t="s">
        <v>81</v>
      </c>
      <c r="C12" s="17">
        <v>86126.56</v>
      </c>
      <c r="D12" s="17">
        <v>86126.56</v>
      </c>
      <c r="E12" s="17">
        <v>86126.56</v>
      </c>
      <c r="F12" s="17"/>
      <c r="G12" s="17"/>
    </row>
    <row r="13" ht="22.5" spans="1:7">
      <c r="A13" s="67" t="s">
        <v>82</v>
      </c>
      <c r="B13" s="67" t="s">
        <v>83</v>
      </c>
      <c r="C13" s="17">
        <v>86126.56</v>
      </c>
      <c r="D13" s="17">
        <v>86126.56</v>
      </c>
      <c r="E13" s="17">
        <v>86126.56</v>
      </c>
      <c r="F13" s="17"/>
      <c r="G13" s="17"/>
    </row>
    <row r="14" ht="20.25" customHeight="1" spans="1:7">
      <c r="A14" s="66" t="s">
        <v>84</v>
      </c>
      <c r="B14" s="66" t="s">
        <v>85</v>
      </c>
      <c r="C14" s="17">
        <v>210064.76</v>
      </c>
      <c r="D14" s="17">
        <v>210064.76</v>
      </c>
      <c r="E14" s="17">
        <v>210064.76</v>
      </c>
      <c r="F14" s="17"/>
      <c r="G14" s="17"/>
    </row>
    <row r="15" ht="20.25" customHeight="1" spans="1:7">
      <c r="A15" s="67" t="s">
        <v>86</v>
      </c>
      <c r="B15" s="67" t="s">
        <v>87</v>
      </c>
      <c r="C15" s="17">
        <v>210064.76</v>
      </c>
      <c r="D15" s="17">
        <v>210064.76</v>
      </c>
      <c r="E15" s="17">
        <v>210064.76</v>
      </c>
      <c r="F15" s="17"/>
      <c r="G15" s="17"/>
    </row>
    <row r="16" ht="20.25" customHeight="1" spans="1:7">
      <c r="A16" s="16" t="s">
        <v>88</v>
      </c>
      <c r="B16" s="16" t="s">
        <v>89</v>
      </c>
      <c r="C16" s="17">
        <v>48596.31</v>
      </c>
      <c r="D16" s="17">
        <v>48596.31</v>
      </c>
      <c r="E16" s="17">
        <v>48596.31</v>
      </c>
      <c r="F16" s="17"/>
      <c r="G16" s="17"/>
    </row>
    <row r="17" ht="20.25" customHeight="1" spans="1:7">
      <c r="A17" s="66" t="s">
        <v>90</v>
      </c>
      <c r="B17" s="66" t="s">
        <v>91</v>
      </c>
      <c r="C17" s="17">
        <v>48596.31</v>
      </c>
      <c r="D17" s="17">
        <v>48596.31</v>
      </c>
      <c r="E17" s="17">
        <v>48596.31</v>
      </c>
      <c r="F17" s="17"/>
      <c r="G17" s="17"/>
    </row>
    <row r="18" ht="20.25" customHeight="1" spans="1:7">
      <c r="A18" s="67" t="s">
        <v>92</v>
      </c>
      <c r="B18" s="67" t="s">
        <v>93</v>
      </c>
      <c r="C18" s="17">
        <v>44678.15</v>
      </c>
      <c r="D18" s="17">
        <v>44678.15</v>
      </c>
      <c r="E18" s="17">
        <v>44678.15</v>
      </c>
      <c r="F18" s="17"/>
      <c r="G18" s="17"/>
    </row>
    <row r="19" ht="13.5" spans="1:7">
      <c r="A19" s="67" t="s">
        <v>94</v>
      </c>
      <c r="B19" s="67" t="s">
        <v>95</v>
      </c>
      <c r="C19" s="17">
        <v>3918.16</v>
      </c>
      <c r="D19" s="17">
        <v>3918.16</v>
      </c>
      <c r="E19" s="17">
        <v>3918.16</v>
      </c>
      <c r="F19" s="17"/>
      <c r="G19" s="17"/>
    </row>
    <row r="20" ht="21" customHeight="1" spans="1:7">
      <c r="A20" s="16" t="s">
        <v>96</v>
      </c>
      <c r="B20" s="16" t="s">
        <v>97</v>
      </c>
      <c r="C20" s="17">
        <v>79368</v>
      </c>
      <c r="D20" s="17">
        <v>79368</v>
      </c>
      <c r="E20" s="17">
        <v>79368</v>
      </c>
      <c r="F20" s="17"/>
      <c r="G20" s="17"/>
    </row>
    <row r="21" ht="20.25" customHeight="1" spans="1:7">
      <c r="A21" s="66" t="s">
        <v>98</v>
      </c>
      <c r="B21" s="66" t="s">
        <v>99</v>
      </c>
      <c r="C21" s="17">
        <v>79368</v>
      </c>
      <c r="D21" s="17">
        <v>79368</v>
      </c>
      <c r="E21" s="17">
        <v>79368</v>
      </c>
      <c r="F21" s="17"/>
      <c r="G21" s="17"/>
    </row>
    <row r="22" ht="20.25" customHeight="1" spans="1:7">
      <c r="A22" s="67" t="s">
        <v>100</v>
      </c>
      <c r="B22" s="67" t="s">
        <v>101</v>
      </c>
      <c r="C22" s="17">
        <v>79368</v>
      </c>
      <c r="D22" s="17">
        <v>79368</v>
      </c>
      <c r="E22" s="17">
        <v>79368</v>
      </c>
      <c r="F22" s="17"/>
      <c r="G22" s="17"/>
    </row>
    <row r="23" ht="20.25" customHeight="1" spans="1:7">
      <c r="A23" s="49" t="s">
        <v>102</v>
      </c>
      <c r="B23" s="49"/>
      <c r="C23" s="50">
        <v>2253780.68</v>
      </c>
      <c r="D23" s="50">
        <v>2253780.68</v>
      </c>
      <c r="E23" s="50">
        <v>1056470.68</v>
      </c>
      <c r="F23" s="50">
        <v>1197310</v>
      </c>
      <c r="G23" s="50"/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" footer="0.5"/>
  <pageSetup paperSize="1" scale="64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1" width="20.25" customWidth="1"/>
    <col min="2" max="2" width="19.625" customWidth="1"/>
    <col min="3" max="3" width="16.25" customWidth="1"/>
    <col min="4" max="4" width="19.875" customWidth="1"/>
    <col min="5" max="5" width="20.75" customWidth="1"/>
    <col min="6" max="6" width="22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9"/>
      <c r="B2" s="59"/>
      <c r="C2" s="60"/>
      <c r="D2" s="2"/>
      <c r="E2" s="2"/>
      <c r="F2" s="61" t="s">
        <v>120</v>
      </c>
    </row>
    <row r="3" ht="41.25" customHeight="1" spans="1:6">
      <c r="A3" s="62" t="s">
        <v>121</v>
      </c>
      <c r="B3" s="62"/>
      <c r="C3" s="62"/>
      <c r="D3" s="62"/>
      <c r="E3" s="62"/>
      <c r="F3" s="62"/>
    </row>
    <row r="4" ht="18.75" customHeight="1" spans="1:6">
      <c r="A4" s="5" t="str">
        <f>"单位名称："&amp;"中国共产党峨山彝族自治县委员会社会工作部"</f>
        <v>单位名称：中国共产党峨山彝族自治县委员会社会工作部</v>
      </c>
      <c r="B4" s="5"/>
      <c r="C4" s="5"/>
      <c r="D4" s="63"/>
      <c r="E4" s="2"/>
      <c r="F4" s="61" t="s">
        <v>29</v>
      </c>
    </row>
    <row r="5" ht="18.75" customHeight="1" spans="1:6">
      <c r="A5" s="13" t="s">
        <v>122</v>
      </c>
      <c r="B5" s="48" t="s">
        <v>123</v>
      </c>
      <c r="C5" s="48" t="s">
        <v>124</v>
      </c>
      <c r="D5" s="48"/>
      <c r="E5" s="48"/>
      <c r="F5" s="48" t="s">
        <v>125</v>
      </c>
    </row>
    <row r="6" ht="18.75" customHeight="1" spans="1:6">
      <c r="A6" s="13"/>
      <c r="B6" s="48"/>
      <c r="C6" s="48" t="s">
        <v>34</v>
      </c>
      <c r="D6" s="48" t="s">
        <v>126</v>
      </c>
      <c r="E6" s="48" t="s">
        <v>127</v>
      </c>
      <c r="F6" s="48"/>
    </row>
    <row r="7" ht="18.75" customHeight="1" spans="1:6">
      <c r="A7" s="64">
        <v>1</v>
      </c>
      <c r="B7" s="65">
        <v>2</v>
      </c>
      <c r="C7" s="64">
        <v>3</v>
      </c>
      <c r="D7" s="64">
        <v>4</v>
      </c>
      <c r="E7" s="64">
        <v>5</v>
      </c>
      <c r="F7" s="64">
        <v>6</v>
      </c>
    </row>
    <row r="8" ht="20.25" customHeight="1" spans="1:6">
      <c r="A8" s="17">
        <v>4000</v>
      </c>
      <c r="B8" s="17"/>
      <c r="C8" s="17"/>
      <c r="D8" s="17"/>
      <c r="E8" s="17"/>
      <c r="F8" s="17">
        <v>4000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scale="76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5"/>
  <sheetViews>
    <sheetView showZeros="0" workbookViewId="0">
      <pane ySplit="1" topLeftCell="A28" activePane="bottomLeft" state="frozen"/>
      <selection/>
      <selection pane="bottomLeft" activeCell="C44" sqref="C44"/>
    </sheetView>
  </sheetViews>
  <sheetFormatPr defaultColWidth="8.85" defaultRowHeight="15" customHeight="1"/>
  <cols>
    <col min="1" max="1" width="36.25" customWidth="1"/>
    <col min="2" max="2" width="17.875" customWidth="1"/>
    <col min="3" max="3" width="17.625" customWidth="1"/>
    <col min="4" max="4" width="8.125" customWidth="1"/>
    <col min="5" max="5" width="13.875" customWidth="1"/>
    <col min="6" max="6" width="8.125" customWidth="1"/>
    <col min="7" max="7" width="18.125" customWidth="1"/>
    <col min="8" max="9" width="10.375" customWidth="1"/>
    <col min="10" max="10" width="6.5" customWidth="1"/>
    <col min="11" max="11" width="8.75" customWidth="1"/>
    <col min="12" max="12" width="10.375" customWidth="1"/>
    <col min="13" max="13" width="5.75" customWidth="1"/>
    <col min="14" max="14" width="7.5" customWidth="1"/>
    <col min="15" max="15" width="8" customWidth="1"/>
    <col min="16" max="16" width="8.25" customWidth="1"/>
    <col min="17" max="17" width="8.75" customWidth="1"/>
    <col min="18" max="18" width="4.125" customWidth="1"/>
    <col min="19" max="19" width="5.625" customWidth="1"/>
    <col min="20" max="21" width="8.5" customWidth="1"/>
    <col min="22" max="22" width="8.625" customWidth="1"/>
    <col min="23" max="23" width="7.6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128</v>
      </c>
    </row>
    <row r="3" ht="45" customHeight="1" spans="1:23">
      <c r="A3" s="4" t="s">
        <v>129</v>
      </c>
      <c r="B3" s="4"/>
      <c r="C3" s="4"/>
      <c r="D3" s="4"/>
      <c r="E3" s="4"/>
      <c r="F3" s="4"/>
      <c r="G3" s="4"/>
      <c r="H3" s="4"/>
      <c r="I3" s="4"/>
      <c r="J3" s="4"/>
      <c r="K3" s="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"单位名称："&amp;"中国共产党峨山彝族自治县委员会社会工作部"</f>
        <v>单位名称：中国共产党峨山彝族自治县委员会社会工作部</v>
      </c>
      <c r="B4" s="5"/>
      <c r="C4" s="5"/>
      <c r="D4" s="5"/>
      <c r="E4" s="5"/>
      <c r="F4" s="5"/>
      <c r="G4" s="5"/>
      <c r="H4" s="54"/>
      <c r="I4" s="54"/>
      <c r="J4" s="54"/>
      <c r="K4" s="5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s="55" customFormat="1" ht="18.75" customHeight="1" spans="1:23">
      <c r="A5" s="56" t="s">
        <v>130</v>
      </c>
      <c r="B5" s="56" t="s">
        <v>131</v>
      </c>
      <c r="C5" s="56" t="s">
        <v>132</v>
      </c>
      <c r="D5" s="56" t="s">
        <v>133</v>
      </c>
      <c r="E5" s="56" t="s">
        <v>134</v>
      </c>
      <c r="F5" s="56" t="s">
        <v>135</v>
      </c>
      <c r="G5" s="56" t="s">
        <v>136</v>
      </c>
      <c r="H5" s="56" t="s">
        <v>32</v>
      </c>
      <c r="I5" s="56" t="s">
        <v>137</v>
      </c>
      <c r="J5" s="56"/>
      <c r="K5" s="56"/>
      <c r="L5" s="56"/>
      <c r="M5" s="56"/>
      <c r="N5" s="56" t="s">
        <v>138</v>
      </c>
      <c r="O5" s="56"/>
      <c r="P5" s="56"/>
      <c r="Q5" s="56" t="s">
        <v>38</v>
      </c>
      <c r="R5" s="56" t="s">
        <v>63</v>
      </c>
      <c r="S5" s="56"/>
      <c r="T5" s="56"/>
      <c r="U5" s="56"/>
      <c r="V5" s="56"/>
      <c r="W5" s="56"/>
    </row>
    <row r="6" s="55" customFormat="1" ht="18.75" customHeight="1" spans="1:23">
      <c r="A6" s="56"/>
      <c r="B6" s="56"/>
      <c r="C6" s="56"/>
      <c r="D6" s="56"/>
      <c r="E6" s="56"/>
      <c r="F6" s="56"/>
      <c r="G6" s="56"/>
      <c r="H6" s="56" t="s">
        <v>139</v>
      </c>
      <c r="I6" s="56" t="s">
        <v>140</v>
      </c>
      <c r="J6" s="56" t="s">
        <v>36</v>
      </c>
      <c r="K6" s="56" t="s">
        <v>37</v>
      </c>
      <c r="L6" s="56"/>
      <c r="M6" s="56"/>
      <c r="N6" s="56" t="s">
        <v>138</v>
      </c>
      <c r="O6" s="56" t="s">
        <v>36</v>
      </c>
      <c r="P6" s="56" t="s">
        <v>37</v>
      </c>
      <c r="Q6" s="56" t="s">
        <v>38</v>
      </c>
      <c r="R6" s="56" t="s">
        <v>63</v>
      </c>
      <c r="S6" s="56" t="s">
        <v>41</v>
      </c>
      <c r="T6" s="56" t="s">
        <v>42</v>
      </c>
      <c r="U6" s="56" t="s">
        <v>43</v>
      </c>
      <c r="V6" s="56" t="s">
        <v>44</v>
      </c>
      <c r="W6" s="56" t="s">
        <v>45</v>
      </c>
    </row>
    <row r="7" s="55" customFormat="1" ht="18.75" customHeight="1" spans="1:23">
      <c r="A7" s="56"/>
      <c r="B7" s="56"/>
      <c r="C7" s="56"/>
      <c r="D7" s="56"/>
      <c r="E7" s="56"/>
      <c r="F7" s="56"/>
      <c r="G7" s="56"/>
      <c r="H7" s="56"/>
      <c r="I7" s="56" t="s">
        <v>141</v>
      </c>
      <c r="J7" s="56" t="s">
        <v>142</v>
      </c>
      <c r="K7" s="56" t="s">
        <v>143</v>
      </c>
      <c r="L7" s="56" t="s">
        <v>144</v>
      </c>
      <c r="M7" s="56" t="s">
        <v>145</v>
      </c>
      <c r="N7" s="56" t="s">
        <v>35</v>
      </c>
      <c r="O7" s="56" t="s">
        <v>36</v>
      </c>
      <c r="P7" s="56" t="s">
        <v>37</v>
      </c>
      <c r="Q7" s="56"/>
      <c r="R7" s="56" t="s">
        <v>34</v>
      </c>
      <c r="S7" s="56" t="s">
        <v>41</v>
      </c>
      <c r="T7" s="56" t="s">
        <v>42</v>
      </c>
      <c r="U7" s="56" t="s">
        <v>43</v>
      </c>
      <c r="V7" s="56" t="s">
        <v>44</v>
      </c>
      <c r="W7" s="56" t="s">
        <v>45</v>
      </c>
    </row>
    <row r="8" s="55" customFormat="1" ht="22.65" customHeight="1" spans="1:23">
      <c r="A8" s="56"/>
      <c r="B8" s="56"/>
      <c r="C8" s="56"/>
      <c r="D8" s="56"/>
      <c r="E8" s="56"/>
      <c r="F8" s="56"/>
      <c r="G8" s="56"/>
      <c r="H8" s="56"/>
      <c r="I8" s="56" t="s">
        <v>34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ht="18.75" customHeight="1" spans="1:23">
      <c r="A9" s="57" t="s">
        <v>46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  <c r="M9" s="57">
        <v>13</v>
      </c>
      <c r="N9" s="57">
        <v>14</v>
      </c>
      <c r="O9" s="57">
        <v>15</v>
      </c>
      <c r="P9" s="57">
        <v>16</v>
      </c>
      <c r="Q9" s="57">
        <v>17</v>
      </c>
      <c r="R9" s="57">
        <v>18</v>
      </c>
      <c r="S9" s="57">
        <v>19</v>
      </c>
      <c r="T9" s="57">
        <v>20</v>
      </c>
      <c r="U9" s="57">
        <v>21</v>
      </c>
      <c r="V9" s="57">
        <v>22</v>
      </c>
      <c r="W9" s="57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2253780.68</v>
      </c>
      <c r="I10" s="17">
        <v>2253780.68</v>
      </c>
      <c r="J10" s="17"/>
      <c r="K10" s="17"/>
      <c r="L10" s="17">
        <v>2253780.68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8" t="s">
        <v>56</v>
      </c>
      <c r="B11" s="9" t="s">
        <v>146</v>
      </c>
      <c r="C11" s="10" t="s">
        <v>147</v>
      </c>
      <c r="D11" s="9" t="s">
        <v>76</v>
      </c>
      <c r="E11" s="9" t="s">
        <v>77</v>
      </c>
      <c r="F11" s="9" t="s">
        <v>148</v>
      </c>
      <c r="G11" s="9" t="s">
        <v>149</v>
      </c>
      <c r="H11" s="17">
        <v>63600</v>
      </c>
      <c r="I11" s="17">
        <v>63600</v>
      </c>
      <c r="J11" s="17"/>
      <c r="K11" s="17"/>
      <c r="L11" s="17">
        <v>63600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58" t="s">
        <v>56</v>
      </c>
      <c r="B12" s="9" t="s">
        <v>146</v>
      </c>
      <c r="C12" s="10" t="s">
        <v>147</v>
      </c>
      <c r="D12" s="9" t="s">
        <v>76</v>
      </c>
      <c r="E12" s="9" t="s">
        <v>77</v>
      </c>
      <c r="F12" s="9" t="s">
        <v>148</v>
      </c>
      <c r="G12" s="9" t="s">
        <v>149</v>
      </c>
      <c r="H12" s="17">
        <v>20000</v>
      </c>
      <c r="I12" s="17">
        <v>20000</v>
      </c>
      <c r="J12" s="17"/>
      <c r="K12" s="17"/>
      <c r="L12" s="17">
        <v>20000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58" t="s">
        <v>56</v>
      </c>
      <c r="B13" s="9" t="s">
        <v>146</v>
      </c>
      <c r="C13" s="10" t="s">
        <v>147</v>
      </c>
      <c r="D13" s="9" t="s">
        <v>76</v>
      </c>
      <c r="E13" s="9" t="s">
        <v>77</v>
      </c>
      <c r="F13" s="9" t="s">
        <v>148</v>
      </c>
      <c r="G13" s="9" t="s">
        <v>149</v>
      </c>
      <c r="H13" s="17">
        <v>95000</v>
      </c>
      <c r="I13" s="17">
        <v>95000</v>
      </c>
      <c r="J13" s="17"/>
      <c r="K13" s="17"/>
      <c r="L13" s="17">
        <v>95000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58" t="s">
        <v>56</v>
      </c>
      <c r="B14" s="9" t="s">
        <v>146</v>
      </c>
      <c r="C14" s="10" t="s">
        <v>147</v>
      </c>
      <c r="D14" s="9" t="s">
        <v>76</v>
      </c>
      <c r="E14" s="9" t="s">
        <v>77</v>
      </c>
      <c r="F14" s="9" t="s">
        <v>150</v>
      </c>
      <c r="G14" s="9" t="s">
        <v>151</v>
      </c>
      <c r="H14" s="17">
        <v>20000</v>
      </c>
      <c r="I14" s="17">
        <v>20000</v>
      </c>
      <c r="J14" s="17"/>
      <c r="K14" s="17"/>
      <c r="L14" s="17">
        <v>20000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58" t="s">
        <v>56</v>
      </c>
      <c r="B15" s="9" t="s">
        <v>146</v>
      </c>
      <c r="C15" s="10" t="s">
        <v>147</v>
      </c>
      <c r="D15" s="9" t="s">
        <v>76</v>
      </c>
      <c r="E15" s="9" t="s">
        <v>77</v>
      </c>
      <c r="F15" s="9" t="s">
        <v>152</v>
      </c>
      <c r="G15" s="9" t="s">
        <v>153</v>
      </c>
      <c r="H15" s="17">
        <v>20000</v>
      </c>
      <c r="I15" s="17">
        <v>20000</v>
      </c>
      <c r="J15" s="17"/>
      <c r="K15" s="17"/>
      <c r="L15" s="17">
        <v>20000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58" t="s">
        <v>56</v>
      </c>
      <c r="B16" s="9" t="s">
        <v>146</v>
      </c>
      <c r="C16" s="10" t="s">
        <v>147</v>
      </c>
      <c r="D16" s="9" t="s">
        <v>76</v>
      </c>
      <c r="E16" s="9" t="s">
        <v>77</v>
      </c>
      <c r="F16" s="9" t="s">
        <v>152</v>
      </c>
      <c r="G16" s="9" t="s">
        <v>153</v>
      </c>
      <c r="H16" s="17">
        <v>83480</v>
      </c>
      <c r="I16" s="17">
        <v>83480</v>
      </c>
      <c r="J16" s="17"/>
      <c r="K16" s="17"/>
      <c r="L16" s="17">
        <v>83480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58" t="s">
        <v>56</v>
      </c>
      <c r="B17" s="9" t="s">
        <v>154</v>
      </c>
      <c r="C17" s="10" t="s">
        <v>155</v>
      </c>
      <c r="D17" s="9" t="s">
        <v>76</v>
      </c>
      <c r="E17" s="9" t="s">
        <v>77</v>
      </c>
      <c r="F17" s="9" t="s">
        <v>148</v>
      </c>
      <c r="G17" s="9" t="s">
        <v>149</v>
      </c>
      <c r="H17" s="17">
        <v>6000</v>
      </c>
      <c r="I17" s="17">
        <v>6000</v>
      </c>
      <c r="J17" s="17"/>
      <c r="K17" s="17"/>
      <c r="L17" s="17">
        <v>6000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58" t="s">
        <v>56</v>
      </c>
      <c r="B18" s="9" t="s">
        <v>154</v>
      </c>
      <c r="C18" s="10" t="s">
        <v>155</v>
      </c>
      <c r="D18" s="9" t="s">
        <v>76</v>
      </c>
      <c r="E18" s="9" t="s">
        <v>77</v>
      </c>
      <c r="F18" s="9" t="s">
        <v>148</v>
      </c>
      <c r="G18" s="9" t="s">
        <v>149</v>
      </c>
      <c r="H18" s="17">
        <v>35800</v>
      </c>
      <c r="I18" s="17">
        <v>35800</v>
      </c>
      <c r="J18" s="17"/>
      <c r="K18" s="17"/>
      <c r="L18" s="17">
        <v>35800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58" t="s">
        <v>56</v>
      </c>
      <c r="B19" s="9" t="s">
        <v>154</v>
      </c>
      <c r="C19" s="10" t="s">
        <v>155</v>
      </c>
      <c r="D19" s="9" t="s">
        <v>76</v>
      </c>
      <c r="E19" s="9" t="s">
        <v>77</v>
      </c>
      <c r="F19" s="9" t="s">
        <v>148</v>
      </c>
      <c r="G19" s="9" t="s">
        <v>149</v>
      </c>
      <c r="H19" s="17">
        <v>4800</v>
      </c>
      <c r="I19" s="17">
        <v>4800</v>
      </c>
      <c r="J19" s="17"/>
      <c r="K19" s="17"/>
      <c r="L19" s="17">
        <v>4800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58" t="s">
        <v>56</v>
      </c>
      <c r="B20" s="9" t="s">
        <v>154</v>
      </c>
      <c r="C20" s="10" t="s">
        <v>155</v>
      </c>
      <c r="D20" s="9" t="s">
        <v>76</v>
      </c>
      <c r="E20" s="9" t="s">
        <v>77</v>
      </c>
      <c r="F20" s="9" t="s">
        <v>148</v>
      </c>
      <c r="G20" s="9" t="s">
        <v>149</v>
      </c>
      <c r="H20" s="17">
        <v>10150</v>
      </c>
      <c r="I20" s="17">
        <v>10150</v>
      </c>
      <c r="J20" s="17"/>
      <c r="K20" s="17"/>
      <c r="L20" s="17">
        <v>10150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58" t="s">
        <v>56</v>
      </c>
      <c r="B21" s="9" t="s">
        <v>154</v>
      </c>
      <c r="C21" s="10" t="s">
        <v>155</v>
      </c>
      <c r="D21" s="9" t="s">
        <v>76</v>
      </c>
      <c r="E21" s="9" t="s">
        <v>77</v>
      </c>
      <c r="F21" s="9" t="s">
        <v>148</v>
      </c>
      <c r="G21" s="9" t="s">
        <v>149</v>
      </c>
      <c r="H21" s="17">
        <v>38500</v>
      </c>
      <c r="I21" s="17">
        <v>38500</v>
      </c>
      <c r="J21" s="17"/>
      <c r="K21" s="17"/>
      <c r="L21" s="17">
        <v>38500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58" t="s">
        <v>56</v>
      </c>
      <c r="B22" s="9" t="s">
        <v>154</v>
      </c>
      <c r="C22" s="10" t="s">
        <v>155</v>
      </c>
      <c r="D22" s="9" t="s">
        <v>76</v>
      </c>
      <c r="E22" s="9" t="s">
        <v>77</v>
      </c>
      <c r="F22" s="9" t="s">
        <v>148</v>
      </c>
      <c r="G22" s="9" t="s">
        <v>149</v>
      </c>
      <c r="H22" s="17">
        <v>5000</v>
      </c>
      <c r="I22" s="17">
        <v>5000</v>
      </c>
      <c r="J22" s="17"/>
      <c r="K22" s="17"/>
      <c r="L22" s="17">
        <v>5000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58" t="s">
        <v>56</v>
      </c>
      <c r="B23" s="9" t="s">
        <v>154</v>
      </c>
      <c r="C23" s="10" t="s">
        <v>155</v>
      </c>
      <c r="D23" s="9" t="s">
        <v>76</v>
      </c>
      <c r="E23" s="9" t="s">
        <v>77</v>
      </c>
      <c r="F23" s="9" t="s">
        <v>148</v>
      </c>
      <c r="G23" s="9" t="s">
        <v>149</v>
      </c>
      <c r="H23" s="17">
        <v>3000</v>
      </c>
      <c r="I23" s="17">
        <v>3000</v>
      </c>
      <c r="J23" s="17"/>
      <c r="K23" s="17"/>
      <c r="L23" s="17">
        <v>3000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58" t="s">
        <v>56</v>
      </c>
      <c r="B24" s="9" t="s">
        <v>154</v>
      </c>
      <c r="C24" s="10" t="s">
        <v>155</v>
      </c>
      <c r="D24" s="9" t="s">
        <v>76</v>
      </c>
      <c r="E24" s="9" t="s">
        <v>77</v>
      </c>
      <c r="F24" s="9" t="s">
        <v>148</v>
      </c>
      <c r="G24" s="9" t="s">
        <v>149</v>
      </c>
      <c r="H24" s="17">
        <v>3000</v>
      </c>
      <c r="I24" s="17">
        <v>3000</v>
      </c>
      <c r="J24" s="17"/>
      <c r="K24" s="17"/>
      <c r="L24" s="17">
        <v>3000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58" t="s">
        <v>56</v>
      </c>
      <c r="B25" s="9" t="s">
        <v>156</v>
      </c>
      <c r="C25" s="10" t="s">
        <v>157</v>
      </c>
      <c r="D25" s="9" t="s">
        <v>76</v>
      </c>
      <c r="E25" s="9" t="s">
        <v>77</v>
      </c>
      <c r="F25" s="9" t="s">
        <v>148</v>
      </c>
      <c r="G25" s="9" t="s">
        <v>149</v>
      </c>
      <c r="H25" s="17">
        <v>7900</v>
      </c>
      <c r="I25" s="17">
        <v>7900</v>
      </c>
      <c r="J25" s="17"/>
      <c r="K25" s="17"/>
      <c r="L25" s="17">
        <v>7900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58" t="s">
        <v>56</v>
      </c>
      <c r="B26" s="9" t="s">
        <v>156</v>
      </c>
      <c r="C26" s="10" t="s">
        <v>157</v>
      </c>
      <c r="D26" s="9" t="s">
        <v>76</v>
      </c>
      <c r="E26" s="9" t="s">
        <v>77</v>
      </c>
      <c r="F26" s="9" t="s">
        <v>148</v>
      </c>
      <c r="G26" s="9" t="s">
        <v>149</v>
      </c>
      <c r="H26" s="17">
        <v>11080</v>
      </c>
      <c r="I26" s="17">
        <v>11080</v>
      </c>
      <c r="J26" s="17"/>
      <c r="K26" s="17"/>
      <c r="L26" s="17">
        <v>11080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58" t="s">
        <v>56</v>
      </c>
      <c r="B27" s="9" t="s">
        <v>158</v>
      </c>
      <c r="C27" s="10" t="s">
        <v>159</v>
      </c>
      <c r="D27" s="9" t="s">
        <v>86</v>
      </c>
      <c r="E27" s="9" t="s">
        <v>87</v>
      </c>
      <c r="F27" s="9" t="s">
        <v>160</v>
      </c>
      <c r="G27" s="9" t="s">
        <v>161</v>
      </c>
      <c r="H27" s="17">
        <v>71114.76</v>
      </c>
      <c r="I27" s="17">
        <v>71114.76</v>
      </c>
      <c r="J27" s="17"/>
      <c r="K27" s="17"/>
      <c r="L27" s="17">
        <v>71114.76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58" t="s">
        <v>56</v>
      </c>
      <c r="B28" s="9" t="s">
        <v>158</v>
      </c>
      <c r="C28" s="10" t="s">
        <v>159</v>
      </c>
      <c r="D28" s="9" t="s">
        <v>86</v>
      </c>
      <c r="E28" s="9" t="s">
        <v>87</v>
      </c>
      <c r="F28" s="9" t="s">
        <v>160</v>
      </c>
      <c r="G28" s="9" t="s">
        <v>161</v>
      </c>
      <c r="H28" s="17">
        <v>138950</v>
      </c>
      <c r="I28" s="17">
        <v>138950</v>
      </c>
      <c r="J28" s="17"/>
      <c r="K28" s="17"/>
      <c r="L28" s="17">
        <v>138950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22.5" spans="1:23">
      <c r="A29" s="58" t="s">
        <v>56</v>
      </c>
      <c r="B29" s="9" t="s">
        <v>162</v>
      </c>
      <c r="C29" s="10" t="s">
        <v>163</v>
      </c>
      <c r="D29" s="9" t="s">
        <v>76</v>
      </c>
      <c r="E29" s="9" t="s">
        <v>77</v>
      </c>
      <c r="F29" s="9" t="s">
        <v>148</v>
      </c>
      <c r="G29" s="9" t="s">
        <v>149</v>
      </c>
      <c r="H29" s="17">
        <v>50000</v>
      </c>
      <c r="I29" s="17">
        <v>50000</v>
      </c>
      <c r="J29" s="17"/>
      <c r="K29" s="17"/>
      <c r="L29" s="17">
        <v>50000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22.5" spans="1:23">
      <c r="A30" s="58" t="s">
        <v>56</v>
      </c>
      <c r="B30" s="9" t="s">
        <v>162</v>
      </c>
      <c r="C30" s="10" t="s">
        <v>163</v>
      </c>
      <c r="D30" s="9" t="s">
        <v>76</v>
      </c>
      <c r="E30" s="9" t="s">
        <v>77</v>
      </c>
      <c r="F30" s="9" t="s">
        <v>148</v>
      </c>
      <c r="G30" s="9" t="s">
        <v>149</v>
      </c>
      <c r="H30" s="17">
        <v>118400</v>
      </c>
      <c r="I30" s="17">
        <v>118400</v>
      </c>
      <c r="J30" s="17"/>
      <c r="K30" s="17"/>
      <c r="L30" s="17">
        <v>118400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22.5" spans="1:23">
      <c r="A31" s="58" t="s">
        <v>56</v>
      </c>
      <c r="B31" s="9" t="s">
        <v>162</v>
      </c>
      <c r="C31" s="10" t="s">
        <v>163</v>
      </c>
      <c r="D31" s="9" t="s">
        <v>76</v>
      </c>
      <c r="E31" s="9" t="s">
        <v>77</v>
      </c>
      <c r="F31" s="9" t="s">
        <v>148</v>
      </c>
      <c r="G31" s="9" t="s">
        <v>149</v>
      </c>
      <c r="H31" s="17">
        <v>24000</v>
      </c>
      <c r="I31" s="17">
        <v>24000</v>
      </c>
      <c r="J31" s="17"/>
      <c r="K31" s="17"/>
      <c r="L31" s="17">
        <v>24000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22.5" spans="1:23">
      <c r="A32" s="58" t="s">
        <v>56</v>
      </c>
      <c r="B32" s="9" t="s">
        <v>162</v>
      </c>
      <c r="C32" s="10" t="s">
        <v>163</v>
      </c>
      <c r="D32" s="9" t="s">
        <v>76</v>
      </c>
      <c r="E32" s="9" t="s">
        <v>77</v>
      </c>
      <c r="F32" s="9" t="s">
        <v>148</v>
      </c>
      <c r="G32" s="9" t="s">
        <v>149</v>
      </c>
      <c r="H32" s="17">
        <v>300000</v>
      </c>
      <c r="I32" s="17">
        <v>300000</v>
      </c>
      <c r="J32" s="17"/>
      <c r="K32" s="17"/>
      <c r="L32" s="17">
        <v>300000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22.5" spans="1:23">
      <c r="A33" s="58" t="s">
        <v>56</v>
      </c>
      <c r="B33" s="9" t="s">
        <v>162</v>
      </c>
      <c r="C33" s="10" t="s">
        <v>163</v>
      </c>
      <c r="D33" s="9" t="s">
        <v>76</v>
      </c>
      <c r="E33" s="9" t="s">
        <v>77</v>
      </c>
      <c r="F33" s="9" t="s">
        <v>148</v>
      </c>
      <c r="G33" s="9" t="s">
        <v>149</v>
      </c>
      <c r="H33" s="17">
        <v>133000</v>
      </c>
      <c r="I33" s="17">
        <v>133000</v>
      </c>
      <c r="J33" s="17"/>
      <c r="K33" s="17"/>
      <c r="L33" s="17">
        <v>133000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22.5" spans="1:23">
      <c r="A34" s="58" t="s">
        <v>56</v>
      </c>
      <c r="B34" s="9" t="s">
        <v>162</v>
      </c>
      <c r="C34" s="10" t="s">
        <v>163</v>
      </c>
      <c r="D34" s="9" t="s">
        <v>76</v>
      </c>
      <c r="E34" s="9" t="s">
        <v>77</v>
      </c>
      <c r="F34" s="9" t="s">
        <v>152</v>
      </c>
      <c r="G34" s="9" t="s">
        <v>153</v>
      </c>
      <c r="H34" s="17">
        <v>30000</v>
      </c>
      <c r="I34" s="17">
        <v>30000</v>
      </c>
      <c r="J34" s="17"/>
      <c r="K34" s="17"/>
      <c r="L34" s="17">
        <v>30000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22.5" spans="1:23">
      <c r="A35" s="58" t="s">
        <v>56</v>
      </c>
      <c r="B35" s="9" t="s">
        <v>162</v>
      </c>
      <c r="C35" s="10" t="s">
        <v>163</v>
      </c>
      <c r="D35" s="9" t="s">
        <v>76</v>
      </c>
      <c r="E35" s="9" t="s">
        <v>77</v>
      </c>
      <c r="F35" s="9" t="s">
        <v>152</v>
      </c>
      <c r="G35" s="9" t="s">
        <v>153</v>
      </c>
      <c r="H35" s="17">
        <v>30000</v>
      </c>
      <c r="I35" s="17">
        <v>30000</v>
      </c>
      <c r="J35" s="17"/>
      <c r="K35" s="17"/>
      <c r="L35" s="17">
        <v>30000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58" t="s">
        <v>56</v>
      </c>
      <c r="B36" s="9" t="s">
        <v>164</v>
      </c>
      <c r="C36" s="10" t="s">
        <v>165</v>
      </c>
      <c r="D36" s="9" t="s">
        <v>76</v>
      </c>
      <c r="E36" s="9" t="s">
        <v>77</v>
      </c>
      <c r="F36" s="9" t="s">
        <v>166</v>
      </c>
      <c r="G36" s="9" t="s">
        <v>167</v>
      </c>
      <c r="H36" s="17">
        <v>216276</v>
      </c>
      <c r="I36" s="17">
        <v>216276</v>
      </c>
      <c r="J36" s="17"/>
      <c r="K36" s="17"/>
      <c r="L36" s="17">
        <v>216276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58" t="s">
        <v>56</v>
      </c>
      <c r="B37" s="9" t="s">
        <v>164</v>
      </c>
      <c r="C37" s="10" t="s">
        <v>165</v>
      </c>
      <c r="D37" s="9" t="s">
        <v>76</v>
      </c>
      <c r="E37" s="9" t="s">
        <v>77</v>
      </c>
      <c r="F37" s="9" t="s">
        <v>168</v>
      </c>
      <c r="G37" s="9" t="s">
        <v>169</v>
      </c>
      <c r="H37" s="17">
        <v>93852</v>
      </c>
      <c r="I37" s="17">
        <v>93852</v>
      </c>
      <c r="J37" s="17"/>
      <c r="K37" s="17"/>
      <c r="L37" s="17">
        <v>93852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58" t="s">
        <v>56</v>
      </c>
      <c r="B38" s="9" t="s">
        <v>164</v>
      </c>
      <c r="C38" s="10" t="s">
        <v>165</v>
      </c>
      <c r="D38" s="9" t="s">
        <v>76</v>
      </c>
      <c r="E38" s="9" t="s">
        <v>77</v>
      </c>
      <c r="F38" s="9" t="s">
        <v>168</v>
      </c>
      <c r="G38" s="9" t="s">
        <v>169</v>
      </c>
      <c r="H38" s="17">
        <v>209940</v>
      </c>
      <c r="I38" s="17">
        <v>209940</v>
      </c>
      <c r="J38" s="17"/>
      <c r="K38" s="17"/>
      <c r="L38" s="17">
        <v>209940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58" t="s">
        <v>56</v>
      </c>
      <c r="B39" s="9" t="s">
        <v>164</v>
      </c>
      <c r="C39" s="10" t="s">
        <v>165</v>
      </c>
      <c r="D39" s="9" t="s">
        <v>76</v>
      </c>
      <c r="E39" s="9" t="s">
        <v>77</v>
      </c>
      <c r="F39" s="9" t="s">
        <v>170</v>
      </c>
      <c r="G39" s="9" t="s">
        <v>171</v>
      </c>
      <c r="H39" s="17">
        <v>18023</v>
      </c>
      <c r="I39" s="17">
        <v>18023</v>
      </c>
      <c r="J39" s="17"/>
      <c r="K39" s="17"/>
      <c r="L39" s="17">
        <v>18023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58" t="s">
        <v>56</v>
      </c>
      <c r="B40" s="9" t="s">
        <v>172</v>
      </c>
      <c r="C40" s="10" t="s">
        <v>173</v>
      </c>
      <c r="D40" s="9" t="s">
        <v>76</v>
      </c>
      <c r="E40" s="9" t="s">
        <v>77</v>
      </c>
      <c r="F40" s="9" t="s">
        <v>174</v>
      </c>
      <c r="G40" s="10" t="s">
        <v>175</v>
      </c>
      <c r="H40" s="17">
        <v>9174.05</v>
      </c>
      <c r="I40" s="17">
        <v>9174.05</v>
      </c>
      <c r="J40" s="17"/>
      <c r="K40" s="17"/>
      <c r="L40" s="17">
        <v>9174.05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22.5" spans="1:23">
      <c r="A41" s="58" t="s">
        <v>56</v>
      </c>
      <c r="B41" s="9" t="s">
        <v>176</v>
      </c>
      <c r="C41" s="10" t="s">
        <v>177</v>
      </c>
      <c r="D41" s="9" t="s">
        <v>82</v>
      </c>
      <c r="E41" s="10" t="s">
        <v>83</v>
      </c>
      <c r="F41" s="9" t="s">
        <v>178</v>
      </c>
      <c r="G41" s="10" t="s">
        <v>179</v>
      </c>
      <c r="H41" s="17">
        <v>86126.56</v>
      </c>
      <c r="I41" s="17">
        <v>86126.56</v>
      </c>
      <c r="J41" s="17"/>
      <c r="K41" s="17"/>
      <c r="L41" s="17">
        <v>86126.56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18.75" customHeight="1" spans="1:23">
      <c r="A42" s="58" t="s">
        <v>56</v>
      </c>
      <c r="B42" s="9" t="s">
        <v>176</v>
      </c>
      <c r="C42" s="10" t="s">
        <v>177</v>
      </c>
      <c r="D42" s="9" t="s">
        <v>92</v>
      </c>
      <c r="E42" s="9" t="s">
        <v>93</v>
      </c>
      <c r="F42" s="9" t="s">
        <v>180</v>
      </c>
      <c r="G42" s="10" t="s">
        <v>181</v>
      </c>
      <c r="H42" s="17">
        <v>44678.15</v>
      </c>
      <c r="I42" s="17">
        <v>44678.15</v>
      </c>
      <c r="J42" s="17"/>
      <c r="K42" s="17"/>
      <c r="L42" s="17">
        <v>44678.15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22.5" spans="1:23">
      <c r="A43" s="58" t="s">
        <v>56</v>
      </c>
      <c r="B43" s="9" t="s">
        <v>176</v>
      </c>
      <c r="C43" s="10" t="s">
        <v>177</v>
      </c>
      <c r="D43" s="9" t="s">
        <v>94</v>
      </c>
      <c r="E43" s="10" t="s">
        <v>95</v>
      </c>
      <c r="F43" s="9" t="s">
        <v>174</v>
      </c>
      <c r="G43" s="10" t="s">
        <v>175</v>
      </c>
      <c r="H43" s="17">
        <v>2153.16</v>
      </c>
      <c r="I43" s="17">
        <v>2153.16</v>
      </c>
      <c r="J43" s="17"/>
      <c r="K43" s="17"/>
      <c r="L43" s="17">
        <v>2153.16</v>
      </c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</row>
    <row r="44" ht="22.5" spans="1:23">
      <c r="A44" s="58" t="s">
        <v>56</v>
      </c>
      <c r="B44" s="9" t="s">
        <v>176</v>
      </c>
      <c r="C44" s="10" t="s">
        <v>177</v>
      </c>
      <c r="D44" s="9" t="s">
        <v>94</v>
      </c>
      <c r="E44" s="10" t="s">
        <v>95</v>
      </c>
      <c r="F44" s="9" t="s">
        <v>174</v>
      </c>
      <c r="G44" s="10" t="s">
        <v>175</v>
      </c>
      <c r="H44" s="17">
        <v>1765</v>
      </c>
      <c r="I44" s="17">
        <v>1765</v>
      </c>
      <c r="J44" s="17"/>
      <c r="K44" s="17"/>
      <c r="L44" s="17">
        <v>1765</v>
      </c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</row>
    <row r="45" ht="18.75" customHeight="1" spans="1:23">
      <c r="A45" s="58" t="s">
        <v>56</v>
      </c>
      <c r="B45" s="9" t="s">
        <v>182</v>
      </c>
      <c r="C45" s="10" t="s">
        <v>183</v>
      </c>
      <c r="D45" s="9" t="s">
        <v>76</v>
      </c>
      <c r="E45" s="9" t="s">
        <v>77</v>
      </c>
      <c r="F45" s="9" t="s">
        <v>184</v>
      </c>
      <c r="G45" s="9" t="s">
        <v>183</v>
      </c>
      <c r="H45" s="17">
        <v>10000</v>
      </c>
      <c r="I45" s="17">
        <v>10000</v>
      </c>
      <c r="J45" s="17"/>
      <c r="K45" s="17"/>
      <c r="L45" s="17">
        <v>10000</v>
      </c>
      <c r="M45" s="17"/>
      <c r="N45" s="17"/>
      <c r="O45" s="17"/>
      <c r="P45" s="23"/>
      <c r="Q45" s="17"/>
      <c r="R45" s="17"/>
      <c r="S45" s="17"/>
      <c r="T45" s="17"/>
      <c r="U45" s="17"/>
      <c r="V45" s="17"/>
      <c r="W45" s="17"/>
    </row>
    <row r="46" ht="18.75" customHeight="1" spans="1:23">
      <c r="A46" s="58" t="s">
        <v>56</v>
      </c>
      <c r="B46" s="9" t="s">
        <v>185</v>
      </c>
      <c r="C46" s="10" t="s">
        <v>186</v>
      </c>
      <c r="D46" s="9" t="s">
        <v>76</v>
      </c>
      <c r="E46" s="9" t="s">
        <v>77</v>
      </c>
      <c r="F46" s="9" t="s">
        <v>148</v>
      </c>
      <c r="G46" s="9" t="s">
        <v>149</v>
      </c>
      <c r="H46" s="17">
        <v>13500</v>
      </c>
      <c r="I46" s="17">
        <v>13500</v>
      </c>
      <c r="J46" s="17"/>
      <c r="K46" s="17"/>
      <c r="L46" s="17">
        <v>13500</v>
      </c>
      <c r="M46" s="17"/>
      <c r="N46" s="17"/>
      <c r="O46" s="17"/>
      <c r="P46" s="23"/>
      <c r="Q46" s="17"/>
      <c r="R46" s="17"/>
      <c r="S46" s="17"/>
      <c r="T46" s="17"/>
      <c r="U46" s="17"/>
      <c r="V46" s="17"/>
      <c r="W46" s="17"/>
    </row>
    <row r="47" ht="18.75" customHeight="1" spans="1:23">
      <c r="A47" s="58" t="s">
        <v>56</v>
      </c>
      <c r="B47" s="9" t="s">
        <v>185</v>
      </c>
      <c r="C47" s="10" t="s">
        <v>186</v>
      </c>
      <c r="D47" s="9" t="s">
        <v>76</v>
      </c>
      <c r="E47" s="9" t="s">
        <v>77</v>
      </c>
      <c r="F47" s="9" t="s">
        <v>187</v>
      </c>
      <c r="G47" s="9" t="s">
        <v>188</v>
      </c>
      <c r="H47" s="17">
        <v>4500</v>
      </c>
      <c r="I47" s="17">
        <v>4500</v>
      </c>
      <c r="J47" s="17"/>
      <c r="K47" s="17"/>
      <c r="L47" s="17">
        <v>4500</v>
      </c>
      <c r="M47" s="17"/>
      <c r="N47" s="17"/>
      <c r="O47" s="17"/>
      <c r="P47" s="23"/>
      <c r="Q47" s="17"/>
      <c r="R47" s="17"/>
      <c r="S47" s="17"/>
      <c r="T47" s="17"/>
      <c r="U47" s="17"/>
      <c r="V47" s="17"/>
      <c r="W47" s="17"/>
    </row>
    <row r="48" ht="18.75" customHeight="1" spans="1:23">
      <c r="A48" s="58" t="s">
        <v>56</v>
      </c>
      <c r="B48" s="9" t="s">
        <v>189</v>
      </c>
      <c r="C48" s="10" t="s">
        <v>101</v>
      </c>
      <c r="D48" s="9" t="s">
        <v>100</v>
      </c>
      <c r="E48" s="9" t="s">
        <v>101</v>
      </c>
      <c r="F48" s="9" t="s">
        <v>190</v>
      </c>
      <c r="G48" s="9" t="s">
        <v>101</v>
      </c>
      <c r="H48" s="17">
        <v>79368</v>
      </c>
      <c r="I48" s="17">
        <v>79368</v>
      </c>
      <c r="J48" s="17"/>
      <c r="K48" s="17"/>
      <c r="L48" s="17">
        <v>79368</v>
      </c>
      <c r="M48" s="17"/>
      <c r="N48" s="17"/>
      <c r="O48" s="17"/>
      <c r="P48" s="23"/>
      <c r="Q48" s="17"/>
      <c r="R48" s="17"/>
      <c r="S48" s="17"/>
      <c r="T48" s="17"/>
      <c r="U48" s="17"/>
      <c r="V48" s="17"/>
      <c r="W48" s="17"/>
    </row>
    <row r="49" ht="18.75" customHeight="1" spans="1:23">
      <c r="A49" s="58" t="s">
        <v>56</v>
      </c>
      <c r="B49" s="9" t="s">
        <v>191</v>
      </c>
      <c r="C49" s="10" t="s">
        <v>192</v>
      </c>
      <c r="D49" s="9" t="s">
        <v>76</v>
      </c>
      <c r="E49" s="9" t="s">
        <v>77</v>
      </c>
      <c r="F49" s="9" t="s">
        <v>170</v>
      </c>
      <c r="G49" s="9" t="s">
        <v>171</v>
      </c>
      <c r="H49" s="17">
        <v>57500</v>
      </c>
      <c r="I49" s="17">
        <v>57500</v>
      </c>
      <c r="J49" s="17"/>
      <c r="K49" s="17"/>
      <c r="L49" s="17">
        <v>57500</v>
      </c>
      <c r="M49" s="17"/>
      <c r="N49" s="17"/>
      <c r="O49" s="17"/>
      <c r="P49" s="23"/>
      <c r="Q49" s="17"/>
      <c r="R49" s="17"/>
      <c r="S49" s="17"/>
      <c r="T49" s="17"/>
      <c r="U49" s="17"/>
      <c r="V49" s="17"/>
      <c r="W49" s="17"/>
    </row>
    <row r="50" ht="18.75" customHeight="1" spans="1:23">
      <c r="A50" s="58" t="s">
        <v>56</v>
      </c>
      <c r="B50" s="9" t="s">
        <v>191</v>
      </c>
      <c r="C50" s="10" t="s">
        <v>192</v>
      </c>
      <c r="D50" s="9" t="s">
        <v>76</v>
      </c>
      <c r="E50" s="9" t="s">
        <v>77</v>
      </c>
      <c r="F50" s="9" t="s">
        <v>170</v>
      </c>
      <c r="G50" s="9" t="s">
        <v>171</v>
      </c>
      <c r="H50" s="17">
        <v>27550</v>
      </c>
      <c r="I50" s="17">
        <v>27550</v>
      </c>
      <c r="J50" s="17"/>
      <c r="K50" s="17"/>
      <c r="L50" s="17">
        <v>27550</v>
      </c>
      <c r="M50" s="17"/>
      <c r="N50" s="17"/>
      <c r="O50" s="17"/>
      <c r="P50" s="23"/>
      <c r="Q50" s="17"/>
      <c r="R50" s="17"/>
      <c r="S50" s="17"/>
      <c r="T50" s="17"/>
      <c r="U50" s="17"/>
      <c r="V50" s="17"/>
      <c r="W50" s="17"/>
    </row>
    <row r="51" ht="18.75" customHeight="1" spans="1:23">
      <c r="A51" s="58" t="s">
        <v>56</v>
      </c>
      <c r="B51" s="9" t="s">
        <v>193</v>
      </c>
      <c r="C51" s="10" t="s">
        <v>125</v>
      </c>
      <c r="D51" s="9" t="s">
        <v>76</v>
      </c>
      <c r="E51" s="9" t="s">
        <v>77</v>
      </c>
      <c r="F51" s="9" t="s">
        <v>194</v>
      </c>
      <c r="G51" s="9" t="s">
        <v>125</v>
      </c>
      <c r="H51" s="17">
        <v>4000</v>
      </c>
      <c r="I51" s="17">
        <v>4000</v>
      </c>
      <c r="J51" s="17"/>
      <c r="K51" s="17"/>
      <c r="L51" s="17">
        <v>4000</v>
      </c>
      <c r="M51" s="17"/>
      <c r="N51" s="17"/>
      <c r="O51" s="17"/>
      <c r="P51" s="23"/>
      <c r="Q51" s="17"/>
      <c r="R51" s="17"/>
      <c r="S51" s="17"/>
      <c r="T51" s="17"/>
      <c r="U51" s="17"/>
      <c r="V51" s="17"/>
      <c r="W51" s="17"/>
    </row>
    <row r="52" ht="18.75" customHeight="1" spans="1:23">
      <c r="A52" s="58" t="s">
        <v>56</v>
      </c>
      <c r="B52" s="9" t="s">
        <v>195</v>
      </c>
      <c r="C52" s="10" t="s">
        <v>196</v>
      </c>
      <c r="D52" s="9" t="s">
        <v>76</v>
      </c>
      <c r="E52" s="9" t="s">
        <v>77</v>
      </c>
      <c r="F52" s="9" t="s">
        <v>187</v>
      </c>
      <c r="G52" s="9" t="s">
        <v>188</v>
      </c>
      <c r="H52" s="17">
        <v>45000</v>
      </c>
      <c r="I52" s="17">
        <v>45000</v>
      </c>
      <c r="J52" s="17"/>
      <c r="K52" s="17"/>
      <c r="L52" s="17">
        <v>45000</v>
      </c>
      <c r="M52" s="17"/>
      <c r="N52" s="17"/>
      <c r="O52" s="17"/>
      <c r="P52" s="23"/>
      <c r="Q52" s="17"/>
      <c r="R52" s="17"/>
      <c r="S52" s="17"/>
      <c r="T52" s="17"/>
      <c r="U52" s="17"/>
      <c r="V52" s="17"/>
      <c r="W52" s="17"/>
    </row>
    <row r="53" ht="18.75" customHeight="1" spans="1:23">
      <c r="A53" s="58" t="s">
        <v>56</v>
      </c>
      <c r="B53" s="9" t="s">
        <v>197</v>
      </c>
      <c r="C53" s="10" t="s">
        <v>198</v>
      </c>
      <c r="D53" s="9" t="s">
        <v>76</v>
      </c>
      <c r="E53" s="9" t="s">
        <v>77</v>
      </c>
      <c r="F53" s="9" t="s">
        <v>199</v>
      </c>
      <c r="G53" s="9" t="s">
        <v>198</v>
      </c>
      <c r="H53" s="17">
        <v>4000</v>
      </c>
      <c r="I53" s="17">
        <v>4000</v>
      </c>
      <c r="J53" s="17"/>
      <c r="K53" s="17"/>
      <c r="L53" s="17">
        <v>4000</v>
      </c>
      <c r="M53" s="17"/>
      <c r="N53" s="17"/>
      <c r="O53" s="17"/>
      <c r="P53" s="23"/>
      <c r="Q53" s="17"/>
      <c r="R53" s="17"/>
      <c r="S53" s="17"/>
      <c r="T53" s="17"/>
      <c r="U53" s="17"/>
      <c r="V53" s="17"/>
      <c r="W53" s="17"/>
    </row>
    <row r="54" ht="18.75" customHeight="1" spans="1:23">
      <c r="A54" s="58" t="s">
        <v>56</v>
      </c>
      <c r="B54" s="9" t="s">
        <v>200</v>
      </c>
      <c r="C54" s="10" t="s">
        <v>201</v>
      </c>
      <c r="D54" s="9" t="s">
        <v>76</v>
      </c>
      <c r="E54" s="9" t="s">
        <v>77</v>
      </c>
      <c r="F54" s="9" t="s">
        <v>202</v>
      </c>
      <c r="G54" s="9" t="s">
        <v>203</v>
      </c>
      <c r="H54" s="17">
        <v>3600</v>
      </c>
      <c r="I54" s="17">
        <v>3600</v>
      </c>
      <c r="J54" s="17"/>
      <c r="K54" s="17"/>
      <c r="L54" s="17">
        <v>3600</v>
      </c>
      <c r="M54" s="17"/>
      <c r="N54" s="17"/>
      <c r="O54" s="17"/>
      <c r="P54" s="23"/>
      <c r="Q54" s="17"/>
      <c r="R54" s="17"/>
      <c r="S54" s="17"/>
      <c r="T54" s="17"/>
      <c r="U54" s="17"/>
      <c r="V54" s="17"/>
      <c r="W54" s="17"/>
    </row>
    <row r="55" ht="18.75" customHeight="1" spans="1:23">
      <c r="A55" s="12" t="s">
        <v>32</v>
      </c>
      <c r="B55" s="12"/>
      <c r="C55" s="12"/>
      <c r="D55" s="12"/>
      <c r="E55" s="12"/>
      <c r="F55" s="12"/>
      <c r="G55" s="12"/>
      <c r="H55" s="17">
        <v>2253780.68</v>
      </c>
      <c r="I55" s="17">
        <v>2253780.68</v>
      </c>
      <c r="J55" s="17"/>
      <c r="K55" s="17"/>
      <c r="L55" s="17">
        <v>2253780.68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</sheetData>
  <mergeCells count="30">
    <mergeCell ref="A3:W3"/>
    <mergeCell ref="A4:G4"/>
    <mergeCell ref="I5:W5"/>
    <mergeCell ref="I6:M6"/>
    <mergeCell ref="N6:P6"/>
    <mergeCell ref="R6:W6"/>
    <mergeCell ref="A55:G55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scale="36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abSelected="1" workbookViewId="0">
      <pane ySplit="1" topLeftCell="A2" activePane="bottomLeft" state="frozen"/>
      <selection/>
      <selection pane="bottomLeft" activeCell="I22" sqref="I22"/>
    </sheetView>
  </sheetViews>
  <sheetFormatPr defaultColWidth="8.85" defaultRowHeight="15" customHeight="1"/>
  <cols>
    <col min="1" max="2" width="9.125" customWidth="1"/>
    <col min="3" max="3" width="9" customWidth="1"/>
    <col min="4" max="4" width="9.125" customWidth="1"/>
    <col min="5" max="5" width="8.875" customWidth="1"/>
    <col min="6" max="6" width="8.75" customWidth="1"/>
    <col min="7" max="7" width="8.625" customWidth="1"/>
    <col min="8" max="8" width="8.875" customWidth="1"/>
    <col min="9" max="10" width="4.875" customWidth="1"/>
    <col min="11" max="11" width="14.2833333333333" customWidth="1"/>
    <col min="12" max="12" width="10.25" customWidth="1"/>
    <col min="13" max="13" width="8.375" customWidth="1"/>
    <col min="14" max="14" width="7.75" customWidth="1"/>
    <col min="15" max="15" width="10.25" customWidth="1"/>
    <col min="16" max="16" width="8.75" customWidth="1"/>
    <col min="17" max="17" width="8.625" customWidth="1"/>
    <col min="18" max="18" width="4.75" customWidth="1"/>
    <col min="19" max="19" width="5.75" customWidth="1"/>
    <col min="20" max="20" width="8.75" customWidth="1"/>
    <col min="21" max="21" width="8.125" customWidth="1"/>
    <col min="22" max="22" width="8.625" customWidth="1"/>
    <col min="23" max="23" width="8.8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204</v>
      </c>
    </row>
    <row r="3" ht="45" customHeight="1" spans="1:23">
      <c r="A3" s="4" t="s">
        <v>205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"单位名称："&amp;"中国共产党峨山彝族自治县委员会社会工作部"</f>
        <v>单位名称：中国共产党峨山彝族自治县委员会社会工作部</v>
      </c>
      <c r="B4" s="5"/>
      <c r="C4" s="5"/>
      <c r="D4" s="5"/>
      <c r="E4" s="5"/>
      <c r="F4" s="5"/>
      <c r="G4" s="5"/>
      <c r="H4" s="5"/>
      <c r="I4" s="54"/>
      <c r="J4" s="54"/>
      <c r="K4" s="54"/>
      <c r="L4" s="54"/>
      <c r="M4" s="54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206</v>
      </c>
      <c r="B5" s="13" t="s">
        <v>131</v>
      </c>
      <c r="C5" s="13" t="s">
        <v>132</v>
      </c>
      <c r="D5" s="13" t="s">
        <v>207</v>
      </c>
      <c r="E5" s="13" t="s">
        <v>133</v>
      </c>
      <c r="F5" s="13" t="s">
        <v>134</v>
      </c>
      <c r="G5" s="13" t="s">
        <v>208</v>
      </c>
      <c r="H5" s="13" t="s">
        <v>136</v>
      </c>
      <c r="I5" s="48" t="s">
        <v>32</v>
      </c>
      <c r="J5" s="48" t="s">
        <v>209</v>
      </c>
      <c r="K5" s="13"/>
      <c r="L5" s="13"/>
      <c r="M5" s="13"/>
      <c r="N5" s="13" t="s">
        <v>138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8" t="s">
        <v>139</v>
      </c>
      <c r="J6" s="48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8"/>
      <c r="J7" s="48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8"/>
      <c r="J8" s="48" t="s">
        <v>34</v>
      </c>
      <c r="K8" s="13" t="s">
        <v>210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/>
      <c r="D10" s="9"/>
      <c r="E10" s="9"/>
      <c r="F10" s="9"/>
      <c r="G10" s="9"/>
      <c r="H10" s="9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/>
      <c r="B11" s="9"/>
      <c r="C11" s="10"/>
      <c r="D11" s="9"/>
      <c r="E11" s="9"/>
      <c r="F11" s="9"/>
      <c r="G11" s="9"/>
      <c r="H11" s="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customHeight="1" spans="1:1">
      <c r="A13" t="s">
        <v>211</v>
      </c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scale="46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5" defaultRowHeight="15" customHeight="1"/>
  <cols>
    <col min="1" max="1" width="25.5" customWidth="1"/>
    <col min="2" max="2" width="19.625" customWidth="1"/>
    <col min="3" max="3" width="22.625" customWidth="1"/>
    <col min="4" max="4" width="19.875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s="31" customFormat="1" customHeight="1" spans="1:10">
      <c r="A1" s="32"/>
      <c r="B1" s="32"/>
      <c r="C1" s="32"/>
      <c r="D1" s="32"/>
      <c r="E1" s="32"/>
      <c r="F1" s="32"/>
      <c r="G1" s="32"/>
      <c r="H1" s="32"/>
      <c r="I1" s="32"/>
      <c r="J1" s="32"/>
    </row>
    <row r="2" customHeight="1" spans="1:10">
      <c r="A2" s="20" t="s">
        <v>212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3" t="s">
        <v>213</v>
      </c>
      <c r="B3" s="33"/>
      <c r="C3" s="33"/>
      <c r="D3" s="33"/>
      <c r="E3" s="33"/>
      <c r="F3" s="33"/>
      <c r="G3" s="33"/>
      <c r="H3" s="33"/>
      <c r="I3" s="33"/>
      <c r="J3" s="33"/>
    </row>
    <row r="4" ht="20.25" customHeight="1" spans="1:10">
      <c r="A4" s="19" t="str">
        <f>"单位名称："&amp;"中国共产党峨山彝族自治县委员会社会工作部"</f>
        <v>单位名称：中国共产党峨山彝族自治县委员会社会工作部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4" t="s">
        <v>214</v>
      </c>
      <c r="B5" s="34" t="s">
        <v>215</v>
      </c>
      <c r="C5" s="34" t="s">
        <v>216</v>
      </c>
      <c r="D5" s="34" t="s">
        <v>217</v>
      </c>
      <c r="E5" s="34" t="s">
        <v>218</v>
      </c>
      <c r="F5" s="34" t="s">
        <v>219</v>
      </c>
      <c r="G5" s="34" t="s">
        <v>220</v>
      </c>
      <c r="H5" s="34" t="s">
        <v>221</v>
      </c>
      <c r="I5" s="34" t="s">
        <v>222</v>
      </c>
      <c r="J5" s="34" t="s">
        <v>223</v>
      </c>
    </row>
    <row r="6" ht="46.5" customHeight="1" spans="1:10">
      <c r="A6" s="34"/>
      <c r="B6" s="34"/>
      <c r="C6" s="34"/>
      <c r="D6" s="34"/>
      <c r="E6" s="34"/>
      <c r="F6" s="34"/>
      <c r="G6" s="34"/>
      <c r="H6" s="34"/>
      <c r="I6" s="34"/>
      <c r="J6" s="34"/>
    </row>
    <row r="7" ht="20.25" customHeight="1" spans="1:10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</row>
    <row r="8" ht="20.25" customHeight="1" spans="1:10">
      <c r="A8" s="23"/>
      <c r="B8" s="23"/>
      <c r="C8" s="23"/>
      <c r="E8" s="40"/>
      <c r="F8" s="40"/>
      <c r="G8" s="40"/>
      <c r="H8" s="40"/>
      <c r="I8" s="40"/>
      <c r="J8" s="40"/>
    </row>
    <row r="9" ht="20.25" customHeight="1" spans="1:10">
      <c r="A9" s="23"/>
      <c r="B9" s="23"/>
      <c r="C9" s="24"/>
      <c r="D9" s="24"/>
      <c r="E9" s="40"/>
      <c r="F9" s="40"/>
      <c r="G9" s="40"/>
      <c r="H9" s="40"/>
      <c r="I9" s="40"/>
      <c r="J9" s="40"/>
    </row>
    <row r="10" ht="20.25" customHeight="1" spans="1:10">
      <c r="A10" s="23"/>
      <c r="B10" s="23"/>
      <c r="C10" s="23"/>
      <c r="D10" s="51"/>
      <c r="E10" s="52"/>
      <c r="F10" s="41"/>
      <c r="G10" s="24"/>
      <c r="H10" s="41"/>
      <c r="I10" s="41"/>
      <c r="J10" s="52"/>
    </row>
    <row r="11" customHeight="1" spans="1:1">
      <c r="A11" t="s">
        <v>224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scale="48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申丽萍</cp:lastModifiedBy>
  <dcterms:created xsi:type="dcterms:W3CDTF">2025-02-24T01:32:00Z</dcterms:created>
  <dcterms:modified xsi:type="dcterms:W3CDTF">2025-03-04T03:29:04Z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8201C634DC4A425D971816F8D3B763AB</vt:lpwstr>
  </property>
  <property fmtid="{D5CDD505-2E9C-101B-9397-08002B2CF9AE}" pid="3" name="KSOProductBuildVer">
    <vt:lpwstr>2052-11.8.2.12309</vt:lpwstr>
  </property>
</Properties>
</file>