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部门基本支出预算表04!$A$8:$W$66</definedName>
    <definedName name="_xlnm._FilterDatabase" localSheetId="7" hidden="1">'部门项目支出预算表05-1'!$A$8:$W$38</definedName>
  </definedNames>
  <calcPr calcId="144525"/>
</workbook>
</file>

<file path=xl/sharedStrings.xml><?xml version="1.0" encoding="utf-8"?>
<sst xmlns="http://schemas.openxmlformats.org/spreadsheetml/2006/main" count="1762" uniqueCount="568">
  <si>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</si>
  <si>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</si>
  <si>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</si>
  <si>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</si>
  <si>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</si>
  <si>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</si>
  <si>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</si>
  <si>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</si>
  <si>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</si>
  <si>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</si>
  <si>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</si>
  <si>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</si>
  <si>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</si>
  <si>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</si>
  <si>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</si>
  <si>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</si>
  <si>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</si>
  <si>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</si>
  <si>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</si>
  <si>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</si>
  <si>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</si>
  <si>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</si>
  <si>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</si>
  <si>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</si>
  <si>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</si>
  <si>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</si>
  <si>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</si>
  <si>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</si>
  <si>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</si>
  <si>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</si>
  <si>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</si>
  <si>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</si>
  <si>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</si>
  <si>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</si>
  <si>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</si>
  <si>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</si>
  <si>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</si>
  <si>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</si>
  <si>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</si>
  <si>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</si>
  <si>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</si>
  <si>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</si>
  <si>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</si>
  <si>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</si>
  <si>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</si>
  <si>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</si>
  <si>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</si>
  <si>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</si>
  <si>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</si>
  <si>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</si>
  <si>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</si>
  <si>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</si>
  <si>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</si>
  <si>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</si>
  <si>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</si>
  <si>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t>
  </si>
  <si>
    <t>峨山彝族自治县住房和城乡建设局</t>
  </si>
  <si>
    <t>120001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</si>
  <si>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</si>
  <si>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</si>
  <si>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</si>
  <si>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</si>
  <si>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</si>
  <si>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</si>
  <si>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</si>
  <si>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</si>
  <si>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</si>
  <si>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</si>
  <si>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</si>
  <si>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</si>
  <si>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</si>
  <si>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</si>
  <si>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</si>
  <si>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</si>
  <si>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</si>
  <si>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</si>
  <si>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</si>
  <si>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</si>
  <si>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</si>
  <si>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</si>
  <si>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</si>
  <si>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</si>
  <si>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</si>
  <si>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</si>
  <si>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</si>
  <si>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</si>
  <si>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</si>
  <si>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</si>
  <si>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</si>
  <si>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</si>
  <si>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</si>
  <si>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</si>
  <si>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</si>
  <si>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</si>
  <si>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</si>
  <si>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</si>
  <si>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</si>
  <si>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</si>
  <si>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</si>
  <si>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</si>
  <si>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</si>
  <si>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</si>
  <si>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</si>
  <si>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</si>
  <si>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</si>
  <si>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2120199</t>
  </si>
  <si>
    <t>其他城乡社区管理事务支出</t>
  </si>
  <si>
    <t>21203</t>
  </si>
  <si>
    <t>城乡社区公共设施</t>
  </si>
  <si>
    <t>2120399</t>
  </si>
  <si>
    <t>其他城乡社区公共设施支出</t>
  </si>
  <si>
    <t>21205</t>
  </si>
  <si>
    <t>城乡社区环境卫生</t>
  </si>
  <si>
    <t>2120501</t>
  </si>
  <si>
    <t>21214</t>
  </si>
  <si>
    <t>污水处理费安排的支出</t>
  </si>
  <si>
    <t>2121401</t>
  </si>
  <si>
    <t>污水处理设施建设和运营</t>
  </si>
  <si>
    <t>221</t>
  </si>
  <si>
    <t>住房保障支出</t>
  </si>
  <si>
    <t>22101</t>
  </si>
  <si>
    <t>保障性安居工程支出</t>
  </si>
  <si>
    <t>2210103</t>
  </si>
  <si>
    <t>棚户区改造</t>
  </si>
  <si>
    <t>2210105</t>
  </si>
  <si>
    <t>农村危房改造</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</si>
  <si>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</si>
  <si>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</si>
  <si>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</si>
  <si>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</si>
  <si>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</si>
  <si>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</si>
  <si>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</si>
  <si>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</si>
  <si>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</si>
  <si>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</si>
  <si>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</si>
  <si>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</si>
  <si>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</si>
  <si>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</si>
  <si>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</si>
  <si>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</si>
  <si>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</si>
  <si>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</si>
  <si>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</si>
  <si>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</si>
  <si>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</si>
  <si>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</si>
  <si>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</si>
  <si>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</si>
  <si>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</si>
  <si>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</si>
  <si>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</si>
  <si>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</si>
  <si>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</si>
  <si>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</si>
  <si>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</si>
  <si>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</si>
  <si>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</si>
  <si>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</si>
  <si>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</si>
  <si>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</si>
  <si>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</si>
  <si>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</si>
  <si>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</si>
  <si>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</si>
  <si>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</si>
  <si>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</si>
  <si>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</si>
  <si>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</si>
  <si>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</si>
  <si>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</si>
  <si>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</si>
  <si>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</si>
  <si>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530426210000000016545</t>
  </si>
  <si>
    <t>行政人员支出工资</t>
  </si>
  <si>
    <t>30101</t>
  </si>
  <si>
    <t>基本工资</t>
  </si>
  <si>
    <t>30102</t>
  </si>
  <si>
    <t>津贴补贴</t>
  </si>
  <si>
    <t>30103</t>
  </si>
  <si>
    <t>奖金</t>
  </si>
  <si>
    <t>530426210000000016546</t>
  </si>
  <si>
    <t>事业人员支出工资</t>
  </si>
  <si>
    <t>30107</t>
  </si>
  <si>
    <t>绩效工资</t>
  </si>
  <si>
    <t>530426210000000016547</t>
  </si>
  <si>
    <t>社会保障缴费</t>
  </si>
  <si>
    <t>30108</t>
  </si>
  <si>
    <t>机关事业单位基本养老保险缴费</t>
  </si>
  <si>
    <t>30110</t>
  </si>
  <si>
    <t>职工基本医疗保险缴费</t>
  </si>
  <si>
    <t>30112</t>
  </si>
  <si>
    <t>其他社会保障缴费</t>
  </si>
  <si>
    <t>530426210000000016548</t>
  </si>
  <si>
    <t>30113</t>
  </si>
  <si>
    <t>530426210000000016549</t>
  </si>
  <si>
    <t>对个人和家庭的补助</t>
  </si>
  <si>
    <t>30301</t>
  </si>
  <si>
    <t>离休费</t>
  </si>
  <si>
    <t>30305</t>
  </si>
  <si>
    <t>生活补助</t>
  </si>
  <si>
    <t>530426210000000016551</t>
  </si>
  <si>
    <t>公车购置及运维费</t>
  </si>
  <si>
    <t>30231</t>
  </si>
  <si>
    <t>公务用车运行维护费</t>
  </si>
  <si>
    <t>530426210000000016552</t>
  </si>
  <si>
    <t>行政人员公务交通补贴</t>
  </si>
  <si>
    <t>30239</t>
  </si>
  <si>
    <t>其他交通费用</t>
  </si>
  <si>
    <t>530426210000000016553</t>
  </si>
  <si>
    <t>工会经费</t>
  </si>
  <si>
    <t>30228</t>
  </si>
  <si>
    <t>530426210000000016555</t>
  </si>
  <si>
    <t>一般公用经费</t>
  </si>
  <si>
    <t>30299</t>
  </si>
  <si>
    <t>其他商品和服务支出</t>
  </si>
  <si>
    <t>30206</t>
  </si>
  <si>
    <t>电费</t>
  </si>
  <si>
    <t>30207</t>
  </si>
  <si>
    <t>邮电费</t>
  </si>
  <si>
    <t>30201</t>
  </si>
  <si>
    <t>办公费</t>
  </si>
  <si>
    <t>30205</t>
  </si>
  <si>
    <t>水费</t>
  </si>
  <si>
    <t>30211</t>
  </si>
  <si>
    <t>差旅费</t>
  </si>
  <si>
    <t>30215</t>
  </si>
  <si>
    <t>会议费</t>
  </si>
  <si>
    <t>30216</t>
  </si>
  <si>
    <t>培训费</t>
  </si>
  <si>
    <t>530426231100001474155</t>
  </si>
  <si>
    <t>残疾人就业保障金</t>
  </si>
  <si>
    <t>530426231100001474158</t>
  </si>
  <si>
    <t>综合效能考核奖</t>
  </si>
  <si>
    <t>530426231100001474160</t>
  </si>
  <si>
    <t>福利费</t>
  </si>
  <si>
    <t>30229</t>
  </si>
  <si>
    <t>530426231100001474170</t>
  </si>
  <si>
    <t>离休人员医疗统筹</t>
  </si>
  <si>
    <t>30307</t>
  </si>
  <si>
    <t>医疗费补助</t>
  </si>
  <si>
    <t>530426231100001476574</t>
  </si>
  <si>
    <t>奖励性绩效工资</t>
  </si>
  <si>
    <t>530426231100001486028</t>
  </si>
  <si>
    <t>退休人员统筹外养老金</t>
  </si>
  <si>
    <t>30302</t>
  </si>
  <si>
    <t>退休费</t>
  </si>
  <si>
    <t>530426241100002137176</t>
  </si>
  <si>
    <t>编外人员工资</t>
  </si>
  <si>
    <t>30199</t>
  </si>
  <si>
    <t>其他工资福利支出</t>
  </si>
  <si>
    <t>530426241100002137181</t>
  </si>
  <si>
    <t>30217</t>
  </si>
  <si>
    <t>530426241100002161161</t>
  </si>
  <si>
    <t>工作业务经费资金</t>
  </si>
  <si>
    <t>30213</t>
  </si>
  <si>
    <t>维修（护）费</t>
  </si>
  <si>
    <t>30227</t>
  </si>
  <si>
    <t>委托业务费</t>
  </si>
  <si>
    <t>预算05-1表</t>
  </si>
  <si>
    <t>2025年部门项目支出预算表</t>
  </si>
  <si>
    <t>项目分类</t>
  </si>
  <si>
    <t>项目单位</t>
  </si>
  <si>
    <t>经济科目编码</t>
  </si>
  <si>
    <t>本年拨款</t>
  </si>
  <si>
    <t>其中：本次下达</t>
  </si>
  <si>
    <t>峨山县城市生活垃圾填埋场设施设备运营服务费专项资金</t>
  </si>
  <si>
    <t>312 民生类</t>
  </si>
  <si>
    <t>530426221100000872578</t>
  </si>
  <si>
    <t>31003</t>
  </si>
  <si>
    <t>专用设备购置</t>
  </si>
  <si>
    <t>峨山县农村危房改造和抗震安居工程省级统贷项目还款资金</t>
  </si>
  <si>
    <t>311 专项业务类</t>
  </si>
  <si>
    <t>530426241100002439529</t>
  </si>
  <si>
    <t>峨山县农村危房改造及配套设施建设项目（一、二）期借款还款资金</t>
  </si>
  <si>
    <t>530426241100002394111</t>
  </si>
  <si>
    <t>峨山县提质扩容重点建设项目项目运营费用专项资金</t>
  </si>
  <si>
    <t>313 事业发展类</t>
  </si>
  <si>
    <t>530426221100000702724</t>
  </si>
  <si>
    <t>峨山县污水处理厂提标改造项目专项资金</t>
  </si>
  <si>
    <t>530426221100000278780</t>
  </si>
  <si>
    <t>机关事业单位一次性抚恤金及丧葬费资金</t>
  </si>
  <si>
    <t>530426241100002135838</t>
  </si>
  <si>
    <t>30304</t>
  </si>
  <si>
    <t>抚恤金</t>
  </si>
  <si>
    <t>绿化工人工伤费用资金</t>
  </si>
  <si>
    <t>530426231100001680415</t>
  </si>
  <si>
    <t>十二五棚户区改造专项资金</t>
  </si>
  <si>
    <t>530426211100000252362</t>
  </si>
  <si>
    <t>十三五棚户区改造专项资金</t>
  </si>
  <si>
    <t>530426210000000007059</t>
  </si>
  <si>
    <t>污水处理费专项资金</t>
  </si>
  <si>
    <t>530426210000000016764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</si>
  <si>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</si>
  <si>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</si>
  <si>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</si>
  <si>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</si>
  <si>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</si>
  <si>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</si>
  <si>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</si>
  <si>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</si>
  <si>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</si>
  <si>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</si>
  <si>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</si>
  <si>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</si>
  <si>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（一）峨山县美化项目与2020年10月18日开工，现于基本施工完成。
（二)峨山县猊江南北路建设工程于2020年6月开工，现于完成路基换填，挡墙砌筑，正在进行管网埋设，计划于2022年4月完成剩余全部工程。
（三）峨山县森林体育运动健身公园于2020年6开始启动建设，现于完成上山道路挡墙及基础，主体工程清表，计划于2022年6月完成建设。
（四）峨山县晶水路建设工程计划于2022年2月开工建设，现正在进行征地拆迁工作，计划于2022年5月完成全部工程。
本项目为PPP项目，在项目运营补贴期间，采取可行性缺口补助的付费方式。按PPP合作合同及其补充协议相关条款及公式约定，经测算本项目计划2023年-2037年，为期15年运营期，每年度需安排可行性缺口补助资金5286.25万元。</t>
  </si>
  <si>
    <t>产出指标</t>
  </si>
  <si>
    <t>数量指标</t>
  </si>
  <si>
    <t>美化亮化工程</t>
  </si>
  <si>
    <t>=</t>
  </si>
  <si>
    <t>项</t>
  </si>
  <si>
    <t>定量指标</t>
  </si>
  <si>
    <t>反映美化亮化工程的数量</t>
  </si>
  <si>
    <t>晶水路建设工程</t>
  </si>
  <si>
    <t>反映晶水路建设工程的数量</t>
  </si>
  <si>
    <t>猊江南北路建设工程</t>
  </si>
  <si>
    <t>反映猊江南北路建设工程的数量</t>
  </si>
  <si>
    <t>森林体育健身公园工程</t>
  </si>
  <si>
    <t>反映森林体育健身公园工程的数量</t>
  </si>
  <si>
    <t>硬质景观建设总面积</t>
  </si>
  <si>
    <t>40270</t>
  </si>
  <si>
    <t>平方米</t>
  </si>
  <si>
    <t>反映提质扩容项目硬质景观建设面积</t>
  </si>
  <si>
    <t>水体建设面积</t>
  </si>
  <si>
    <t>11100</t>
  </si>
  <si>
    <t>反映提质扩容项目水体建设面积</t>
  </si>
  <si>
    <t>质量指标</t>
  </si>
  <si>
    <t>验收合格率</t>
  </si>
  <si>
    <t>100</t>
  </si>
  <si>
    <t>%</t>
  </si>
  <si>
    <t>反映项目的验收合格率是否达标</t>
  </si>
  <si>
    <t>时效指标</t>
  </si>
  <si>
    <t>按时完工率</t>
  </si>
  <si>
    <t>反映项目是否按时完工</t>
  </si>
  <si>
    <t>效益指标</t>
  </si>
  <si>
    <t>生态效益</t>
  </si>
  <si>
    <t>重塑城市生态景观</t>
  </si>
  <si>
    <t>&gt;=</t>
  </si>
  <si>
    <t>98</t>
  </si>
  <si>
    <t>反映峨山县提质扩容重点建设项目是否重塑峨山县城城市生态景观，改善景观资源</t>
  </si>
  <si>
    <t>满意度指标</t>
  </si>
  <si>
    <t>服务对象满意度</t>
  </si>
  <si>
    <t>群众满意度</t>
  </si>
  <si>
    <t>90</t>
  </si>
  <si>
    <t>反映受益群众满意度</t>
  </si>
  <si>
    <t>根据《中共峨山县委常委第4次会议纪要》（27-1期）第五项“关于城市生活垃圾填埋场设备及运维费用”决定，由县财政统筹安排购置污水处理站出水口水质自动在线监测设备、渗滤液处理设备（各 1 套），年度运营维护经费纳入县级财政预算，安装并运营器械设备，处理后出水水质达到《生活垃圾填埋场控制标准》（GB16889-2008）标准。计划2022年6月，开展前期调研。邀请有资质的第三方对垃圾处理场进行实地勘查，确保项目能有序开展；2021年7月 ，制定《峨山县城市生活垃圾填埋场设施设备购买服务》项目方案，上报县委常委通过同意立项实施；2021年10月，峨山县城市生活垃圾填埋场设施设备购买服务项目公开招投标；2021年11月，与中标单位签订合同；2021年12月至2022年2月完成设备安装并调试运行正常；本项目2025年度预算资金256.6793万元，其中水质自动在线监测设备及运营维护费51.18万元；渗滤液处理设备190万元；渗滤液设备运行维护费未支付15.4993万元。</t>
  </si>
  <si>
    <t>水质自动在线监测设备</t>
  </si>
  <si>
    <t>套</t>
  </si>
  <si>
    <t>反映购置污水处理站出水口水质自动在线监测设备的数量</t>
  </si>
  <si>
    <t>渗滤液处理设备</t>
  </si>
  <si>
    <t>反映购置渗滤液处理设备的数量</t>
  </si>
  <si>
    <t>渗滤液处理量约</t>
  </si>
  <si>
    <t>万吨/年</t>
  </si>
  <si>
    <t>反映安装设备后渗滤液处理效率</t>
  </si>
  <si>
    <t>反映设备安装调试验收合是否合格</t>
  </si>
  <si>
    <t>生态环保工作要求达标率</t>
  </si>
  <si>
    <t>反映对生态的影响</t>
  </si>
  <si>
    <t>受益群众满意度</t>
  </si>
  <si>
    <t>反映群众的满意程度</t>
  </si>
  <si>
    <t>峨山县双江片区城中村棚户区改造区域已纳入云南省住房和城乡建设厅2018年棚户区改造计划，涵盖1320户，其中国有拆迁户数924户，集体拆迁户数326户，共涉及5645人。截止2024年9月26日，农业发展银行贷款余额为32020万元，2025年全年应支付贷款本金、利息情况预测如下:
1、本金
上半年2025年6月21日偿还本金880万元，下半年2025年12月20日偿还本金880万元，本金全年合计1760万元。
2、利息
 2025年一季度384.19万元，二季度392.61万元，三季度381.63万元，四季度377.49元，利息全年合计1535.92万元。
3、2025年本金、利息全年合计3295.92万元。</t>
  </si>
  <si>
    <t>棚户区占地面积</t>
  </si>
  <si>
    <t>306.56</t>
  </si>
  <si>
    <t>亩</t>
  </si>
  <si>
    <t>反映棚户区改造占地面积数。</t>
  </si>
  <si>
    <t>　 涉及拆迁户</t>
  </si>
  <si>
    <t>1320</t>
  </si>
  <si>
    <t>户</t>
  </si>
  <si>
    <t>反映棚户区改造涉及的拆迁户数。</t>
  </si>
  <si>
    <t>拆除建筑面积</t>
  </si>
  <si>
    <t>181222.3</t>
  </si>
  <si>
    <t>反映棚户区改造拆除的建筑面积数。</t>
  </si>
  <si>
    <t>拆迁率</t>
  </si>
  <si>
    <t>反映棚户区改造是否按时完成。拆迁率=已完成拆迁数/拆迁总数*100%。</t>
  </si>
  <si>
    <t>社会效益</t>
  </si>
  <si>
    <t>　 改善困难群众的居住条件，提升城市品位</t>
  </si>
  <si>
    <t>95</t>
  </si>
  <si>
    <t>反映棚户区改造后，改造区域内困难群众的居住条件是否得到改善。</t>
  </si>
  <si>
    <t>　 受益群众满意度</t>
  </si>
  <si>
    <t>受益群众满意度等于98%</t>
  </si>
  <si>
    <t>依据《峨山县污水处理厂提标改造工程可行性研究报告》对玉溪市峨山县污水处理厂进行提标改造，在原有污水处理厂的建/构筑物基础上，新建中间提升泵房和高效沉淀池1座,新建纤维转盘滤池1座,新建排水池1座,新建加药间1座。本次提标改造新增深度处理单元，利用厂区空地进行建设。
在2019年12月31日前完成本项目主体土建工程，确保本项目于2020年5月30日前完工并开始调试。</t>
  </si>
  <si>
    <t>泵房和高效沉淀池</t>
  </si>
  <si>
    <t>座</t>
  </si>
  <si>
    <t>反映新建中间提升泵房和高效沉淀池的数量</t>
  </si>
  <si>
    <t>新建纤维转盘滤池</t>
  </si>
  <si>
    <t>反映新建纤维转盘滤池的数量</t>
  </si>
  <si>
    <t>新建排水池</t>
  </si>
  <si>
    <t>反映新建排水池的数量</t>
  </si>
  <si>
    <t>新建加药间</t>
  </si>
  <si>
    <t>反映新建加药间 的数量</t>
  </si>
  <si>
    <t>加药间面积</t>
  </si>
  <si>
    <t>81</t>
  </si>
  <si>
    <t>反映新建加药间 的面积</t>
  </si>
  <si>
    <t>排水池体积</t>
  </si>
  <si>
    <t>63</t>
  </si>
  <si>
    <t>立方米</t>
  </si>
  <si>
    <t>反映新建排水池的体积</t>
  </si>
  <si>
    <t>纤维转盘滤池体积</t>
  </si>
  <si>
    <t>243</t>
  </si>
  <si>
    <t>反映建纤维转盘滤池的体积</t>
  </si>
  <si>
    <t>泵房和高效沉淀池体积</t>
  </si>
  <si>
    <t>1377</t>
  </si>
  <si>
    <t>反映中间提升泵房和高效沉淀池的体积</t>
  </si>
  <si>
    <t>反映峨山县污水处理厂提标改造的验收合格率</t>
  </si>
  <si>
    <t>完成土建工程</t>
  </si>
  <si>
    <t>&lt;=</t>
  </si>
  <si>
    <t>2019-12-31</t>
  </si>
  <si>
    <t>年-月-日</t>
  </si>
  <si>
    <t>反映完成本项目主体土建工程的时间</t>
  </si>
  <si>
    <t>完工并开始调试</t>
  </si>
  <si>
    <t>2020-5-30</t>
  </si>
  <si>
    <t>反映完工并开始调试的时间</t>
  </si>
  <si>
    <t>削减污染负荷</t>
  </si>
  <si>
    <t>反映峨山县污水处理厂提标改造是否能削减进入自然水体的污染负荷</t>
  </si>
  <si>
    <t>峨山县区地块改造范围以地块改造范围东至猊江西路为界，西至锦山路为界，南至南后街为界，北至环城北路为界。该片区属于双江街道办事处，涉及到1个居委会，分别为双江居民委员会一 、二、 三 、四 、五 组 。城市规划区总用地 512.95 亩，其 中棚户区占地 433.90 亩 ，共需拆迁1679户 ，货币补偿 672 户 ，实物安置 540 户 ，总拆迁面积 323687. 55 ㎡ ，总拆迁 人口数 4873人。峨山县片区分两期建设，一期完成所有的拆迁及土地整理，建设安置房8.4万平方米。二期为全货币补偿。
玉溪市峨山县十二五棚户区改造项目2025年政府应偿还该笔借款到期债务本息4270.28万元。（2025年3月15日，还本金262万元；2025年3月20日，还利息900.9万元；2025年6月20日，还利息900.9万元；2025年9月20日，还利息1026.24万元；2025年10月15日，还本金262万元；2025年12月20日，还利息918.24万元。）</t>
  </si>
  <si>
    <t>城市规划区总用地面积</t>
  </si>
  <si>
    <t>512.95</t>
  </si>
  <si>
    <t>反映十二五棚户区改造的规划面积。</t>
  </si>
  <si>
    <t>新建回迁安置房</t>
  </si>
  <si>
    <t>2147</t>
  </si>
  <si>
    <t>反映十二五棚户区改造新建回迁安置房的套数。</t>
  </si>
  <si>
    <t>拆迁户数</t>
  </si>
  <si>
    <t>1679</t>
  </si>
  <si>
    <t>反映十二五棚户区改造涉及的拆迁户数。</t>
  </si>
  <si>
    <t>货币补偿</t>
  </si>
  <si>
    <t>672</t>
  </si>
  <si>
    <t>反映十二五棚户区改造涉及的货币补偿户数。</t>
  </si>
  <si>
    <t>实物安置</t>
  </si>
  <si>
    <t>540</t>
  </si>
  <si>
    <t>反映十二五棚户区改造涉及的实物安置户数。</t>
  </si>
  <si>
    <t>总拆迁面积</t>
  </si>
  <si>
    <t>323687. 55</t>
  </si>
  <si>
    <t>反映十二五棚户区改造涉及的总拆迁面积。</t>
  </si>
  <si>
    <t>反映十二五棚户区改造验收是否合格。</t>
  </si>
  <si>
    <t>反映十二五棚户区改造是否按时完工。</t>
  </si>
  <si>
    <t>经济效益</t>
  </si>
  <si>
    <t>促进地方经济发展</t>
  </si>
  <si>
    <t>提高居民的居住条件，改善城市面貌</t>
  </si>
  <si>
    <t>反映十二五棚户区改造后居民的居住条件是否有提升。</t>
  </si>
  <si>
    <t>峨山县城居民满意度90%以上</t>
  </si>
  <si>
    <t>2015—2016年底，完成农村危房改造和抗震安居工程5650户目标任务。 一期农村危房改造和抗震安居工程改造户数2700户，二期农村危房改造和抗震安居工程改造户数2950户。
按照“政府引导、农户自建，科学规划、连片推进，精准实施、突出特色”的原则，农村危房改造和抗震安居工程优先安排抗震设防较高的烈度地区、地震活跃地区、连片贫困地区，
重点扶持国家级传统村落、民族特色旅游村寨、扶贫整村推进乡镇等住房困难农户。重点解决经济最困难、住房最危险的农户的居住条件。
2016年峨山县贷款1200万元，2017年峨山县贷款1200万元，贷款本息由省、市、县按照1:1:1比例筹措，峨山县应承担本金为800万元。按照合同约定，2024年峨山应承担贷款本息资金1,039,446.51元。</t>
  </si>
  <si>
    <t>一期涉及户数</t>
  </si>
  <si>
    <t>2700</t>
  </si>
  <si>
    <t>反映一期农村危房改造户数。</t>
  </si>
  <si>
    <t>二期涉及户数</t>
  </si>
  <si>
    <t>2950</t>
  </si>
  <si>
    <t>反映二期农村危房改造户数。</t>
  </si>
  <si>
    <t>农危改质量验收合格率</t>
  </si>
  <si>
    <t>反映农村危房改造后房屋验收是否合格。</t>
  </si>
  <si>
    <t>按时完成农危改任务</t>
  </si>
  <si>
    <t>反映农村危房改造是否按时完成。</t>
  </si>
  <si>
    <t>改善农民群众居住水平</t>
  </si>
  <si>
    <t>反映农村危房改造后，改造区域内农民群众的居住条件是否得到改善。</t>
  </si>
  <si>
    <t>反映农民对农村危房改造的满意度。</t>
  </si>
  <si>
    <t>2015—2016年底，完成农村危房改造和抗震安居工程5650户目标任务。峨山县农村危房改造及配套设施建设项目(一、二）期借款2025年到期本息3,024,113.45元，分别为：
（一）玉溪市2015年农村危房改造及配套设施建设项目(一期) : 2024年应偿还本息1,530,562.50元（其中本金1,350,000.00元，利息180,562.50元）。
（二）玉溪市2016年农村危房改造及配套设施建设项目(二期) : 2024 年应偿还本息1,493,550.95元（其中本金1,021,153.84元，利息472,397.11元）。</t>
  </si>
  <si>
    <t>一期涉及农户</t>
  </si>
  <si>
    <t>二期涉及农户</t>
  </si>
  <si>
    <t>农危改质量合格率</t>
  </si>
  <si>
    <t>成本指标</t>
  </si>
  <si>
    <t>社会成本指标</t>
  </si>
  <si>
    <t>5000</t>
  </si>
  <si>
    <t>元/户</t>
  </si>
  <si>
    <t>反映农村危房改造每户的补助标准。</t>
  </si>
  <si>
    <t>改善群众居住水平</t>
  </si>
  <si>
    <t>绿化工人工伤医疗费用 186866.36元</t>
  </si>
  <si>
    <t>涉及人数</t>
  </si>
  <si>
    <t>1.00</t>
  </si>
  <si>
    <t>人</t>
  </si>
  <si>
    <t>绿化工人工伤费用请示</t>
  </si>
  <si>
    <t>支付时间</t>
  </si>
  <si>
    <t>2023-12-31</t>
  </si>
  <si>
    <t>维持最低生活保障</t>
  </si>
  <si>
    <t>受伤对象满意度</t>
  </si>
  <si>
    <t>做好本部门人员、公用经费保障，按规定落实干部职工各项待遇，县住建局事业单位退休人员杨洪亮于2022年7月5日病故，需要追加一次性抚恤金61005.20元、丧葬费1200.00元，合计62205.20元。事业单位退休人员普学洪于2022年10月26日病故，需要追加一次性抚恤金49355.6元、丧葬费1200.00元，合计50555.6元。</t>
  </si>
  <si>
    <t>补助人数</t>
  </si>
  <si>
    <t>反映补助抚恤金的人数</t>
  </si>
  <si>
    <t>经济成本指标</t>
  </si>
  <si>
    <t>112760.8</t>
  </si>
  <si>
    <t>元</t>
  </si>
  <si>
    <t>反映补助一次性抚恤金及丧葬费的金额</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</si>
  <si>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</si>
  <si>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</si>
  <si>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</si>
  <si>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</si>
  <si>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</si>
  <si>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</si>
  <si>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</si>
  <si>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</si>
  <si>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为提高城镇排水与污水处理服务质量和运营效率，县人民政府采取政府购买服务形式，引入第三方专业机构负责城镇及村落污水处理设施的运营管理。保障城镇及村落污水处理设施运行维护和建设,污水处理费的征收、使用和管理应当接受财政、价格、审计部门和上级城镇排水与污水处理主管部门的监督检查。玉溪捷运环保水务有限公司峨山县污水处理厂2025年1月至12月污水处理厂服务费预算如下：根据云南省玉溪市峨山彝族自治县污水处理厂TOT特许经营项目特许经营协议，污水处理厂服务费单价1.3元/吨，9500吨/天为保底水量。
根据峨山县十七届人民政府第40次常务会议纪要相关精神，截止2023年12月底，已支付261.82万元，未支付188.955；2024年12月底，已支付88.43万元，未支付173.39万元，2025年预计需要资金362.345万元。</t>
  </si>
  <si>
    <t>每天保底水量</t>
  </si>
  <si>
    <t>9500</t>
  </si>
  <si>
    <t>吨</t>
  </si>
  <si>
    <t>反映污水处理厂每天污水处理保底量</t>
  </si>
  <si>
    <t>服务人口</t>
  </si>
  <si>
    <t>69500</t>
  </si>
  <si>
    <t>反映峨山县污水处理服务的人口数量</t>
  </si>
  <si>
    <t>服务面积</t>
  </si>
  <si>
    <t>7700</t>
  </si>
  <si>
    <t>反映峨山县污水处理的服务面积</t>
  </si>
  <si>
    <t>污水达标率</t>
  </si>
  <si>
    <t>&gt;</t>
  </si>
  <si>
    <t>85</t>
  </si>
  <si>
    <t>反映污水处理后是否达到排放标准。</t>
  </si>
  <si>
    <t>减少环境污染</t>
  </si>
  <si>
    <t>反映达到生态环保工作要求</t>
  </si>
  <si>
    <t>反映群众对污水处理是否满意。</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</si>
  <si>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</si>
  <si>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</si>
  <si>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</si>
  <si>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</si>
  <si>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</si>
  <si>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</si>
  <si>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</si>
  <si>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</si>
  <si>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</si>
  <si>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</si>
  <si>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</si>
  <si>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</si>
  <si>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</si>
  <si>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</si>
  <si>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</si>
  <si>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云FEJ666维修保养费</t>
  </si>
  <si>
    <t>云FEJ666燃油费</t>
  </si>
  <si>
    <t>云FEJ666保险费</t>
  </si>
  <si>
    <t>复印纸</t>
  </si>
  <si>
    <t>件</t>
  </si>
  <si>
    <t>预算08表</t>
  </si>
  <si>
    <t>2025年部门政府购买服务预算表</t>
  </si>
  <si>
    <t>政府购买服务项目</t>
  </si>
  <si>
    <t>政府购买服务目录</t>
  </si>
  <si>
    <t>政府购买服务指导性目录代码</t>
  </si>
  <si>
    <t>云FEJ666维修保养</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</si>
  <si>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</si>
  <si>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</si>
  <si>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</si>
  <si>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</si>
  <si>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</si>
  <si>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</si>
  <si>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</si>
  <si>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</si>
  <si>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</si>
  <si>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</si>
  <si>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</si>
  <si>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</si>
  <si>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</si>
  <si>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备注：2025年无对下转移支付预算</t>
  </si>
  <si>
    <t>预算09-2表</t>
  </si>
  <si>
    <t>2025年对下转移支付绩效目标表</t>
  </si>
  <si>
    <t>备注：2025年无对下转移支付绩效目标</t>
  </si>
  <si>
    <t>预算10表</t>
  </si>
  <si>
    <t>2025年新增资产配置表</t>
  </si>
  <si>
    <t>资产类别</t>
  </si>
  <si>
    <t>资产分类代码.名称</t>
  </si>
  <si>
    <t>资产名称</t>
  </si>
  <si>
    <t>财政部门批复数（元）</t>
  </si>
  <si>
    <t>单价</t>
  </si>
  <si>
    <t>金额</t>
  </si>
  <si>
    <t>A02 设备</t>
  </si>
  <si>
    <t>A02030612 清障车</t>
  </si>
  <si>
    <t>城管局道路清障车</t>
  </si>
  <si>
    <t>预算11表</t>
  </si>
  <si>
    <t>2025年上级补助项目支出预算表</t>
  </si>
  <si>
    <t>上级补助</t>
  </si>
  <si>
    <t>备注：2025年上级补助项目支出预算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</si>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</sst>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6"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7" fontId="3" fillId="0" borderId="1">
      <alignment horizontal="right" vertical="center"/>
    </xf>
    <xf numFmtId="49" fontId="3" fillId="0" borderId="1">
      <alignment horizontal="left" vertical="center" wrapText="1"/>
    </xf>
    <xf numFmtId="177" fontId="3" fillId="0" borderId="1">
      <alignment horizontal="right" vertical="center"/>
    </xf>
    <xf numFmtId="179" fontId="3" fillId="0" borderId="1">
      <alignment horizontal="right" vertical="center"/>
    </xf>
    <xf numFmtId="180"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7"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3" fillId="0" borderId="1" xfId="53" applyNumberFormat="1" applyFont="1" applyBorder="1" applyAlignment="1">
      <alignment horizontal="left" vertical="center" wrapText="1" inden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7"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7" fontId="3" fillId="0" borderId="1" xfId="53" applyNumberFormat="1" applyFont="1" applyBorder="1" applyAlignment="1">
      <alignment horizontal="right" vertical="center" wrapText="1"/>
    </xf>
    <xf numFmtId="177"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177"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7"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"单位名称："&amp;"峨山彝族自治县住房和城乡建设局"</f>
        <v>单位名称：峨山彝族自治县住房和城乡建设局</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155092836.37</v>
      </c>
      <c r="C8" s="15" t="str">
        <f>"一"&amp;"、"&amp;"社会保障和就业支出"</f>
        <v>一、社会保障和就业支出</v>
      </c>
      <c r="D8" s="17">
        <v>1954524.8</v>
      </c>
    </row>
    <row r="9" ht="22.5" customHeight="1" spans="1:4">
      <c r="A9" s="15" t="s">
        <v>9</v>
      </c>
      <c r="B9" s="17">
        <v>2000000</v>
      </c>
      <c r="C9" s="15" t="str">
        <f>"二"&amp;"、"&amp;"卫生健康支出"</f>
        <v>二、卫生健康支出</v>
      </c>
      <c r="D9" s="17">
        <v>312649.05</v>
      </c>
    </row>
    <row r="10" ht="22.5" customHeight="1" spans="1:4">
      <c r="A10" s="15" t="s">
        <v>10</v>
      </c>
      <c r="B10" s="17"/>
      <c r="C10" s="15" t="str">
        <f>"三"&amp;"、"&amp;"城乡社区支出"</f>
        <v>三、城乡社区支出</v>
      </c>
      <c r="D10" s="17">
        <v>75659146.32</v>
      </c>
    </row>
    <row r="11" ht="22.5" customHeight="1" spans="1:4">
      <c r="A11" s="15" t="s">
        <v>11</v>
      </c>
      <c r="B11" s="17"/>
      <c r="C11" s="15" t="str">
        <f>"四"&amp;"、"&amp;"住房保障支出"</f>
        <v>四、住房保障支出</v>
      </c>
      <c r="D11" s="17">
        <v>79166516.2</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c r="C17" s="72"/>
      <c r="D17" s="17"/>
    </row>
    <row r="18" ht="22.5" customHeight="1" spans="1:4">
      <c r="A18" s="69"/>
      <c r="B18" s="17"/>
      <c r="C18" s="72"/>
      <c r="D18" s="17"/>
    </row>
    <row r="19" ht="22.5" customHeight="1" spans="1:4">
      <c r="A19" s="70" t="s">
        <v>18</v>
      </c>
      <c r="B19" s="71">
        <v>157092836.37</v>
      </c>
      <c r="C19" s="72" t="s">
        <v>19</v>
      </c>
      <c r="D19" s="71">
        <v>157092836.37</v>
      </c>
    </row>
    <row r="20" ht="22.5" customHeight="1" spans="1:4">
      <c r="A20" s="79" t="s">
        <v>20</v>
      </c>
      <c r="B20" s="17"/>
      <c r="C20" s="80" t="s">
        <v>21</v>
      </c>
      <c r="D20" s="52"/>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157092836.37</v>
      </c>
      <c r="C23" s="72" t="s">
        <v>26</v>
      </c>
      <c r="D23" s="71">
        <v>157092836.37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"单位名称："&amp;"峨山彝族自治县住房和城乡建设局"</f>
        <v>单位名称：峨山彝族自治县住房和城乡建设局</v>
      </c>
      <c r="B4" s="5"/>
      <c r="C4" s="5"/>
      <c r="D4" s="5"/>
      <c r="E4" s="57"/>
      <c r="F4" s="57"/>
      <c r="G4" s="57"/>
      <c r="H4" s="57"/>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157092836.37</v>
      </c>
      <c r="D9" s="17">
        <v>157092836.37</v>
      </c>
      <c r="E9" s="17">
        <v>155092836.37</v>
      </c>
      <c r="F9" s="17">
        <v>2000000</v>
      </c>
      <c r="G9" s="17"/>
      <c r="H9" s="17"/>
      <c r="I9" s="17"/>
      <c r="J9" s="17"/>
      <c r="K9" s="17"/>
      <c r="L9" s="17"/>
      <c r="M9" s="17"/>
      <c r="N9" s="17"/>
      <c r="O9" s="17"/>
      <c r="P9" s="17"/>
      <c r="Q9" s="17"/>
      <c r="R9" s="17"/>
      <c r="S9" s="17"/>
    </row>
    <row r="10" ht="20.25" customHeight="1" spans="1:19">
      <c r="A10" s="49" t="s">
        <v>57</v>
      </c>
      <c r="B10" s="49" t="s">
        <v>56</v>
      </c>
      <c r="C10" s="17">
        <v>157092836.37</v>
      </c>
      <c r="D10" s="17">
        <v>157092836.37</v>
      </c>
      <c r="E10" s="17">
        <v>155092836.37</v>
      </c>
      <c r="F10" s="17">
        <v>2000000</v>
      </c>
      <c r="G10" s="17"/>
      <c r="H10" s="17"/>
      <c r="I10" s="17"/>
      <c r="J10" s="17"/>
      <c r="K10" s="17"/>
      <c r="L10" s="17"/>
      <c r="M10" s="17"/>
      <c r="N10" s="17"/>
      <c r="O10" s="23"/>
      <c r="P10" s="23"/>
      <c r="Q10" s="23"/>
      <c r="R10" s="23"/>
      <c r="S10" s="23"/>
    </row>
    <row r="11" ht="20.25" customHeight="1" spans="1:19">
      <c r="A11" s="51" t="s">
        <v>32</v>
      </c>
      <c r="B11" s="51"/>
      <c r="C11" s="17">
        <v>157092836.37</v>
      </c>
      <c r="D11" s="17">
        <v>157092836.37</v>
      </c>
      <c r="E11" s="17">
        <v>155092836.37</v>
      </c>
      <c r="F11" s="17">
        <v>2000000</v>
      </c>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8"/>
  <sheetViews>
    <sheetView showZeros="0" workbookViewId="0">
      <pane ySplit="1" topLeftCell="A13" activePane="bottomLeft" state="frozen"/>
      <selection/>
      <selection pane="bottomLeft" activeCell="C35" sqref="C35"/>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6"/>
      <c r="L3" s="56"/>
      <c r="M3" s="56"/>
      <c r="N3" s="56"/>
      <c r="O3" s="56"/>
    </row>
    <row r="4" ht="18.75" customHeight="1" spans="1:15">
      <c r="A4" s="45" t="str">
        <f>"单位名称："&amp;"峨山彝族自治县住房和城乡建设局"</f>
        <v>单位名称：峨山彝族自治县住房和城乡建设局</v>
      </c>
      <c r="B4" s="45"/>
      <c r="C4" s="45"/>
      <c r="D4" s="45"/>
      <c r="E4" s="45"/>
      <c r="F4" s="45"/>
      <c r="G4" s="45"/>
      <c r="H4" s="45"/>
      <c r="I4" s="45"/>
      <c r="J4" s="3"/>
      <c r="K4" s="3"/>
      <c r="L4" s="3"/>
      <c r="M4" s="3"/>
      <c r="N4" s="3"/>
      <c r="O4" s="3" t="s">
        <v>29</v>
      </c>
    </row>
    <row r="5" ht="18.75" customHeight="1" spans="1:15">
      <c r="A5" s="13" t="s">
        <v>60</v>
      </c>
      <c r="B5" s="13" t="s">
        <v>61</v>
      </c>
      <c r="C5" s="48" t="s">
        <v>32</v>
      </c>
      <c r="D5" s="48" t="s">
        <v>35</v>
      </c>
      <c r="E5" s="48"/>
      <c r="F5" s="48"/>
      <c r="G5" s="13" t="s">
        <v>36</v>
      </c>
      <c r="H5" s="48" t="s">
        <v>37</v>
      </c>
      <c r="I5" s="13" t="s">
        <v>62</v>
      </c>
      <c r="J5" s="48" t="s">
        <v>63</v>
      </c>
      <c r="K5" s="48"/>
      <c r="L5" s="48"/>
      <c r="M5" s="48"/>
      <c r="N5" s="48"/>
      <c r="O5" s="48"/>
    </row>
    <row r="6" ht="18.75" customHeight="1" spans="1:15">
      <c r="A6" s="13"/>
      <c r="B6" s="13"/>
      <c r="C6" s="48"/>
      <c r="D6" s="48" t="s">
        <v>34</v>
      </c>
      <c r="E6" s="48" t="s">
        <v>64</v>
      </c>
      <c r="F6" s="48" t="s">
        <v>65</v>
      </c>
      <c r="G6" s="13"/>
      <c r="H6" s="48"/>
      <c r="I6" s="13"/>
      <c r="J6" s="48" t="s">
        <v>34</v>
      </c>
      <c r="K6" s="48"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1954524.8</v>
      </c>
      <c r="D8" s="17">
        <v>1954524.8</v>
      </c>
      <c r="E8" s="17">
        <v>1514568.44</v>
      </c>
      <c r="F8" s="17">
        <v>439956.36</v>
      </c>
      <c r="G8" s="17"/>
      <c r="H8" s="17"/>
      <c r="I8" s="17"/>
      <c r="J8" s="17"/>
      <c r="K8" s="17"/>
      <c r="L8" s="17"/>
      <c r="M8" s="17"/>
      <c r="N8" s="17"/>
      <c r="O8" s="17"/>
    </row>
    <row r="9" ht="20.25" customHeight="1" spans="1:15">
      <c r="A9" s="49" t="s">
        <v>74</v>
      </c>
      <c r="B9" s="49" t="s">
        <v>75</v>
      </c>
      <c r="C9" s="17">
        <v>1514568.44</v>
      </c>
      <c r="D9" s="17">
        <v>1514568.44</v>
      </c>
      <c r="E9" s="17">
        <v>1514568.44</v>
      </c>
      <c r="F9" s="17"/>
      <c r="G9" s="17"/>
      <c r="H9" s="17"/>
      <c r="I9" s="17"/>
      <c r="J9" s="17"/>
      <c r="K9" s="17"/>
      <c r="L9" s="17"/>
      <c r="M9" s="17"/>
      <c r="N9" s="17"/>
      <c r="O9" s="17"/>
    </row>
    <row r="10" ht="20.25" customHeight="1" spans="1:15">
      <c r="A10" s="50" t="s">
        <v>76</v>
      </c>
      <c r="B10" s="50" t="s">
        <v>77</v>
      </c>
      <c r="C10" s="17">
        <v>436631.8</v>
      </c>
      <c r="D10" s="17">
        <v>436631.8</v>
      </c>
      <c r="E10" s="17">
        <v>436631.8</v>
      </c>
      <c r="F10" s="17"/>
      <c r="G10" s="17"/>
      <c r="H10" s="17"/>
      <c r="I10" s="17"/>
      <c r="J10" s="17"/>
      <c r="K10" s="17"/>
      <c r="L10" s="17"/>
      <c r="M10" s="17"/>
      <c r="N10" s="17"/>
      <c r="O10" s="17"/>
    </row>
    <row r="11" ht="20.25" customHeight="1" spans="1:15">
      <c r="A11" s="50" t="s">
        <v>78</v>
      </c>
      <c r="B11" s="50" t="s">
        <v>79</v>
      </c>
      <c r="C11" s="17">
        <v>638400</v>
      </c>
      <c r="D11" s="17">
        <v>638400</v>
      </c>
      <c r="E11" s="17">
        <v>638400</v>
      </c>
      <c r="F11" s="17"/>
      <c r="G11" s="17"/>
      <c r="H11" s="17"/>
      <c r="I11" s="17"/>
      <c r="J11" s="17"/>
      <c r="K11" s="17"/>
      <c r="L11" s="17"/>
      <c r="M11" s="17"/>
      <c r="N11" s="17"/>
      <c r="O11" s="17"/>
    </row>
    <row r="12" ht="20.25" customHeight="1" spans="1:15">
      <c r="A12" s="50" t="s">
        <v>80</v>
      </c>
      <c r="B12" s="50" t="s">
        <v>81</v>
      </c>
      <c r="C12" s="17">
        <v>439536.64</v>
      </c>
      <c r="D12" s="17">
        <v>439536.64</v>
      </c>
      <c r="E12" s="17">
        <v>439536.64</v>
      </c>
      <c r="F12" s="17"/>
      <c r="G12" s="17"/>
      <c r="H12" s="17"/>
      <c r="I12" s="17"/>
      <c r="J12" s="17"/>
      <c r="K12" s="17"/>
      <c r="L12" s="17"/>
      <c r="M12" s="17"/>
      <c r="N12" s="17"/>
      <c r="O12" s="17"/>
    </row>
    <row r="13" ht="20.25" customHeight="1" spans="1:15">
      <c r="A13" s="49" t="s">
        <v>82</v>
      </c>
      <c r="B13" s="49" t="s">
        <v>83</v>
      </c>
      <c r="C13" s="17">
        <v>373090</v>
      </c>
      <c r="D13" s="17">
        <v>373090</v>
      </c>
      <c r="E13" s="17"/>
      <c r="F13" s="17">
        <v>373090</v>
      </c>
      <c r="G13" s="17"/>
      <c r="H13" s="17"/>
      <c r="I13" s="17"/>
      <c r="J13" s="17"/>
      <c r="K13" s="17"/>
      <c r="L13" s="17"/>
      <c r="M13" s="17"/>
      <c r="N13" s="17"/>
      <c r="O13" s="17"/>
    </row>
    <row r="14" ht="20.25" customHeight="1" spans="1:15">
      <c r="A14" s="50" t="s">
        <v>84</v>
      </c>
      <c r="B14" s="50" t="s">
        <v>85</v>
      </c>
      <c r="C14" s="17">
        <v>373090</v>
      </c>
      <c r="D14" s="17">
        <v>373090</v>
      </c>
      <c r="E14" s="17"/>
      <c r="F14" s="17">
        <v>373090</v>
      </c>
      <c r="G14" s="17"/>
      <c r="H14" s="17"/>
      <c r="I14" s="17"/>
      <c r="J14" s="17"/>
      <c r="K14" s="17"/>
      <c r="L14" s="17"/>
      <c r="M14" s="17"/>
      <c r="N14" s="17"/>
      <c r="O14" s="17"/>
    </row>
    <row r="15" ht="20.25" customHeight="1" spans="1:15">
      <c r="A15" s="49" t="s">
        <v>86</v>
      </c>
      <c r="B15" s="49" t="s">
        <v>87</v>
      </c>
      <c r="C15" s="17">
        <v>66866.36</v>
      </c>
      <c r="D15" s="17">
        <v>66866.36</v>
      </c>
      <c r="E15" s="17"/>
      <c r="F15" s="17">
        <v>66866.36</v>
      </c>
      <c r="G15" s="17"/>
      <c r="H15" s="17"/>
      <c r="I15" s="17"/>
      <c r="J15" s="17"/>
      <c r="K15" s="17"/>
      <c r="L15" s="17"/>
      <c r="M15" s="17"/>
      <c r="N15" s="17"/>
      <c r="O15" s="17"/>
    </row>
    <row r="16" ht="20.25" customHeight="1" spans="1:15">
      <c r="A16" s="50" t="s">
        <v>88</v>
      </c>
      <c r="B16" s="50" t="s">
        <v>87</v>
      </c>
      <c r="C16" s="17">
        <v>66866.36</v>
      </c>
      <c r="D16" s="17">
        <v>66866.36</v>
      </c>
      <c r="E16" s="17"/>
      <c r="F16" s="17">
        <v>66866.36</v>
      </c>
      <c r="G16" s="17"/>
      <c r="H16" s="17"/>
      <c r="I16" s="17"/>
      <c r="J16" s="17"/>
      <c r="K16" s="17"/>
      <c r="L16" s="17"/>
      <c r="M16" s="17"/>
      <c r="N16" s="17"/>
      <c r="O16" s="17"/>
    </row>
    <row r="17" ht="20.25" customHeight="1" spans="1:15">
      <c r="A17" s="16" t="s">
        <v>89</v>
      </c>
      <c r="B17" s="16" t="s">
        <v>90</v>
      </c>
      <c r="C17" s="17">
        <v>312649.05</v>
      </c>
      <c r="D17" s="17">
        <v>312649.05</v>
      </c>
      <c r="E17" s="17">
        <v>312649.05</v>
      </c>
      <c r="F17" s="17"/>
      <c r="G17" s="17"/>
      <c r="H17" s="17"/>
      <c r="I17" s="17"/>
      <c r="J17" s="17"/>
      <c r="K17" s="17"/>
      <c r="L17" s="17"/>
      <c r="M17" s="17"/>
      <c r="N17" s="17"/>
      <c r="O17" s="17"/>
    </row>
    <row r="18" ht="20.25" customHeight="1" spans="1:15">
      <c r="A18" s="49" t="s">
        <v>91</v>
      </c>
      <c r="B18" s="49" t="s">
        <v>92</v>
      </c>
      <c r="C18" s="17">
        <v>312649.05</v>
      </c>
      <c r="D18" s="17">
        <v>312649.05</v>
      </c>
      <c r="E18" s="17">
        <v>312649.05</v>
      </c>
      <c r="F18" s="17"/>
      <c r="G18" s="17"/>
      <c r="H18" s="17"/>
      <c r="I18" s="17"/>
      <c r="J18" s="17"/>
      <c r="K18" s="17"/>
      <c r="L18" s="17"/>
      <c r="M18" s="17"/>
      <c r="N18" s="17"/>
      <c r="O18" s="17"/>
    </row>
    <row r="19" ht="20.25" customHeight="1" spans="1:15">
      <c r="A19" s="50" t="s">
        <v>93</v>
      </c>
      <c r="B19" s="50" t="s">
        <v>94</v>
      </c>
      <c r="C19" s="17">
        <v>104874.12</v>
      </c>
      <c r="D19" s="17">
        <v>104874.12</v>
      </c>
      <c r="E19" s="17">
        <v>104874.12</v>
      </c>
      <c r="F19" s="17"/>
      <c r="G19" s="17"/>
      <c r="H19" s="17"/>
      <c r="I19" s="17"/>
      <c r="J19" s="17"/>
      <c r="K19" s="17"/>
      <c r="L19" s="17"/>
      <c r="M19" s="17"/>
      <c r="N19" s="17"/>
      <c r="O19" s="17"/>
    </row>
    <row r="20" ht="20.25" customHeight="1" spans="1:15">
      <c r="A20" s="50" t="s">
        <v>95</v>
      </c>
      <c r="B20" s="50" t="s">
        <v>96</v>
      </c>
      <c r="C20" s="17">
        <v>173135.51</v>
      </c>
      <c r="D20" s="17">
        <v>173135.51</v>
      </c>
      <c r="E20" s="17">
        <v>173135.51</v>
      </c>
      <c r="F20" s="17"/>
      <c r="G20" s="17"/>
      <c r="H20" s="17"/>
      <c r="I20" s="17"/>
      <c r="J20" s="17"/>
      <c r="K20" s="17"/>
      <c r="L20" s="17"/>
      <c r="M20" s="17"/>
      <c r="N20" s="17"/>
      <c r="O20" s="17"/>
    </row>
    <row r="21" ht="20.25" customHeight="1" spans="1:15">
      <c r="A21" s="50" t="s">
        <v>97</v>
      </c>
      <c r="B21" s="50" t="s">
        <v>98</v>
      </c>
      <c r="C21" s="17">
        <v>34639.42</v>
      </c>
      <c r="D21" s="17">
        <v>34639.42</v>
      </c>
      <c r="E21" s="17">
        <v>34639.42</v>
      </c>
      <c r="F21" s="17"/>
      <c r="G21" s="17"/>
      <c r="H21" s="17"/>
      <c r="I21" s="17"/>
      <c r="J21" s="17"/>
      <c r="K21" s="17"/>
      <c r="L21" s="17"/>
      <c r="M21" s="17"/>
      <c r="N21" s="17"/>
      <c r="O21" s="17"/>
    </row>
    <row r="22" ht="20.25" customHeight="1" spans="1:15">
      <c r="A22" s="16" t="s">
        <v>99</v>
      </c>
      <c r="B22" s="16" t="s">
        <v>100</v>
      </c>
      <c r="C22" s="17">
        <v>75659146.32</v>
      </c>
      <c r="D22" s="17">
        <v>73659146.32</v>
      </c>
      <c r="E22" s="17">
        <v>6651653.32</v>
      </c>
      <c r="F22" s="17">
        <v>67007493</v>
      </c>
      <c r="G22" s="17">
        <v>2000000</v>
      </c>
      <c r="H22" s="17"/>
      <c r="I22" s="17"/>
      <c r="J22" s="17"/>
      <c r="K22" s="17"/>
      <c r="L22" s="17"/>
      <c r="M22" s="17"/>
      <c r="N22" s="17"/>
      <c r="O22" s="17"/>
    </row>
    <row r="23" ht="20.25" customHeight="1" spans="1:15">
      <c r="A23" s="49" t="s">
        <v>101</v>
      </c>
      <c r="B23" s="49" t="s">
        <v>102</v>
      </c>
      <c r="C23" s="17">
        <v>3660563.32</v>
      </c>
      <c r="D23" s="17">
        <v>3660563.32</v>
      </c>
      <c r="E23" s="17">
        <v>3660563.32</v>
      </c>
      <c r="F23" s="17"/>
      <c r="G23" s="17"/>
      <c r="H23" s="17"/>
      <c r="I23" s="17"/>
      <c r="J23" s="17"/>
      <c r="K23" s="17"/>
      <c r="L23" s="17"/>
      <c r="M23" s="17"/>
      <c r="N23" s="17"/>
      <c r="O23" s="17"/>
    </row>
    <row r="24" ht="20.25" customHeight="1" spans="1:15">
      <c r="A24" s="50" t="s">
        <v>103</v>
      </c>
      <c r="B24" s="50" t="s">
        <v>104</v>
      </c>
      <c r="C24" s="17">
        <v>997875.34</v>
      </c>
      <c r="D24" s="17">
        <v>997875.34</v>
      </c>
      <c r="E24" s="17">
        <v>997875.34</v>
      </c>
      <c r="F24" s="17"/>
      <c r="G24" s="17"/>
      <c r="H24" s="17"/>
      <c r="I24" s="17"/>
      <c r="J24" s="17"/>
      <c r="K24" s="17"/>
      <c r="L24" s="17"/>
      <c r="M24" s="17"/>
      <c r="N24" s="17"/>
      <c r="O24" s="17"/>
    </row>
    <row r="25" ht="20.25" customHeight="1" spans="1:15">
      <c r="A25" s="50" t="s">
        <v>105</v>
      </c>
      <c r="B25" s="50" t="s">
        <v>106</v>
      </c>
      <c r="C25" s="17">
        <v>2662687.98</v>
      </c>
      <c r="D25" s="17">
        <v>2662687.98</v>
      </c>
      <c r="E25" s="17">
        <v>2662687.98</v>
      </c>
      <c r="F25" s="17"/>
      <c r="G25" s="17"/>
      <c r="H25" s="17"/>
      <c r="I25" s="17"/>
      <c r="J25" s="17"/>
      <c r="K25" s="17"/>
      <c r="L25" s="17"/>
      <c r="M25" s="17"/>
      <c r="N25" s="17"/>
      <c r="O25" s="17"/>
    </row>
    <row r="26" ht="20.25" customHeight="1" spans="1:15">
      <c r="A26" s="49" t="s">
        <v>107</v>
      </c>
      <c r="B26" s="49" t="s">
        <v>108</v>
      </c>
      <c r="C26" s="17">
        <v>65960300</v>
      </c>
      <c r="D26" s="17">
        <v>65960300</v>
      </c>
      <c r="E26" s="17">
        <v>1519600</v>
      </c>
      <c r="F26" s="17">
        <v>64440700</v>
      </c>
      <c r="G26" s="17"/>
      <c r="H26" s="17"/>
      <c r="I26" s="17"/>
      <c r="J26" s="17"/>
      <c r="K26" s="17"/>
      <c r="L26" s="17"/>
      <c r="M26" s="17"/>
      <c r="N26" s="17"/>
      <c r="O26" s="17"/>
    </row>
    <row r="27" ht="20.25" customHeight="1" spans="1:15">
      <c r="A27" s="50" t="s">
        <v>109</v>
      </c>
      <c r="B27" s="50" t="s">
        <v>110</v>
      </c>
      <c r="C27" s="17">
        <v>65960300</v>
      </c>
      <c r="D27" s="17">
        <v>65960300</v>
      </c>
      <c r="E27" s="17">
        <v>1519600</v>
      </c>
      <c r="F27" s="17">
        <v>64440700</v>
      </c>
      <c r="G27" s="17"/>
      <c r="H27" s="17"/>
      <c r="I27" s="17"/>
      <c r="J27" s="17"/>
      <c r="K27" s="17"/>
      <c r="L27" s="17"/>
      <c r="M27" s="17"/>
      <c r="N27" s="17"/>
      <c r="O27" s="17"/>
    </row>
    <row r="28" ht="20.25" customHeight="1" spans="1:15">
      <c r="A28" s="49" t="s">
        <v>111</v>
      </c>
      <c r="B28" s="49" t="s">
        <v>112</v>
      </c>
      <c r="C28" s="17">
        <v>4038283</v>
      </c>
      <c r="D28" s="17">
        <v>4038283</v>
      </c>
      <c r="E28" s="17">
        <v>1471490</v>
      </c>
      <c r="F28" s="17">
        <v>2566793</v>
      </c>
      <c r="G28" s="17"/>
      <c r="H28" s="17"/>
      <c r="I28" s="17"/>
      <c r="J28" s="17"/>
      <c r="K28" s="17"/>
      <c r="L28" s="17"/>
      <c r="M28" s="17"/>
      <c r="N28" s="17"/>
      <c r="O28" s="17"/>
    </row>
    <row r="29" ht="20.25" customHeight="1" spans="1:15">
      <c r="A29" s="50" t="s">
        <v>113</v>
      </c>
      <c r="B29" s="50" t="s">
        <v>112</v>
      </c>
      <c r="C29" s="17">
        <v>4038283</v>
      </c>
      <c r="D29" s="17">
        <v>4038283</v>
      </c>
      <c r="E29" s="17">
        <v>1471490</v>
      </c>
      <c r="F29" s="17">
        <v>2566793</v>
      </c>
      <c r="G29" s="17"/>
      <c r="H29" s="17"/>
      <c r="I29" s="17"/>
      <c r="J29" s="17"/>
      <c r="K29" s="17"/>
      <c r="L29" s="17"/>
      <c r="M29" s="17"/>
      <c r="N29" s="17"/>
      <c r="O29" s="17"/>
    </row>
    <row r="30" ht="20.25" customHeight="1" spans="1:15">
      <c r="A30" s="49" t="s">
        <v>114</v>
      </c>
      <c r="B30" s="49" t="s">
        <v>115</v>
      </c>
      <c r="C30" s="17">
        <v>2000000</v>
      </c>
      <c r="D30" s="17"/>
      <c r="E30" s="17"/>
      <c r="F30" s="17"/>
      <c r="G30" s="17">
        <v>2000000</v>
      </c>
      <c r="H30" s="17"/>
      <c r="I30" s="17"/>
      <c r="J30" s="17"/>
      <c r="K30" s="17"/>
      <c r="L30" s="17"/>
      <c r="M30" s="17"/>
      <c r="N30" s="17"/>
      <c r="O30" s="17"/>
    </row>
    <row r="31" ht="20.25" customHeight="1" spans="1:15">
      <c r="A31" s="50" t="s">
        <v>116</v>
      </c>
      <c r="B31" s="50" t="s">
        <v>117</v>
      </c>
      <c r="C31" s="17">
        <v>2000000</v>
      </c>
      <c r="D31" s="17"/>
      <c r="E31" s="17"/>
      <c r="F31" s="17"/>
      <c r="G31" s="17">
        <v>2000000</v>
      </c>
      <c r="H31" s="17"/>
      <c r="I31" s="17"/>
      <c r="J31" s="17"/>
      <c r="K31" s="17"/>
      <c r="L31" s="17"/>
      <c r="M31" s="17"/>
      <c r="N31" s="17"/>
      <c r="O31" s="17"/>
    </row>
    <row r="32" ht="20.25" customHeight="1" spans="1:15">
      <c r="A32" s="16" t="s">
        <v>118</v>
      </c>
      <c r="B32" s="16" t="s">
        <v>119</v>
      </c>
      <c r="C32" s="17">
        <v>79166516.2</v>
      </c>
      <c r="D32" s="17">
        <v>79166516.2</v>
      </c>
      <c r="E32" s="17">
        <v>389892</v>
      </c>
      <c r="F32" s="17">
        <v>78776624.2</v>
      </c>
      <c r="G32" s="17"/>
      <c r="H32" s="17"/>
      <c r="I32" s="17"/>
      <c r="J32" s="17"/>
      <c r="K32" s="17"/>
      <c r="L32" s="17"/>
      <c r="M32" s="17"/>
      <c r="N32" s="17"/>
      <c r="O32" s="17"/>
    </row>
    <row r="33" ht="20.25" customHeight="1" spans="1:15">
      <c r="A33" s="49" t="s">
        <v>120</v>
      </c>
      <c r="B33" s="49" t="s">
        <v>121</v>
      </c>
      <c r="C33" s="17">
        <v>78776624.2</v>
      </c>
      <c r="D33" s="17">
        <v>78776624.2</v>
      </c>
      <c r="E33" s="17"/>
      <c r="F33" s="17">
        <v>78776624.2</v>
      </c>
      <c r="G33" s="17"/>
      <c r="H33" s="17"/>
      <c r="I33" s="17"/>
      <c r="J33" s="17"/>
      <c r="K33" s="17"/>
      <c r="L33" s="17"/>
      <c r="M33" s="17"/>
      <c r="N33" s="17"/>
      <c r="O33" s="17"/>
    </row>
    <row r="34" ht="20.25" customHeight="1" spans="1:15">
      <c r="A34" s="50" t="s">
        <v>122</v>
      </c>
      <c r="B34" s="50" t="s">
        <v>123</v>
      </c>
      <c r="C34" s="17">
        <v>75662000</v>
      </c>
      <c r="D34" s="17">
        <v>75662000</v>
      </c>
      <c r="E34" s="17"/>
      <c r="F34" s="17">
        <v>75662000</v>
      </c>
      <c r="G34" s="17"/>
      <c r="H34" s="17"/>
      <c r="I34" s="17"/>
      <c r="J34" s="17"/>
      <c r="K34" s="17"/>
      <c r="L34" s="17"/>
      <c r="M34" s="17"/>
      <c r="N34" s="17"/>
      <c r="O34" s="17"/>
    </row>
    <row r="35" ht="20.25" customHeight="1" spans="1:15">
      <c r="A35" s="50" t="s">
        <v>124</v>
      </c>
      <c r="B35" s="50" t="s">
        <v>125</v>
      </c>
      <c r="C35" s="17">
        <v>3114624.2</v>
      </c>
      <c r="D35" s="17">
        <v>3114624.2</v>
      </c>
      <c r="E35" s="17"/>
      <c r="F35" s="17">
        <v>3114624.2</v>
      </c>
      <c r="G35" s="17"/>
      <c r="H35" s="17"/>
      <c r="I35" s="17"/>
      <c r="J35" s="17"/>
      <c r="K35" s="17"/>
      <c r="L35" s="17"/>
      <c r="M35" s="17"/>
      <c r="N35" s="17"/>
      <c r="O35" s="17"/>
    </row>
    <row r="36" ht="20.25" customHeight="1" spans="1:15">
      <c r="A36" s="49" t="s">
        <v>126</v>
      </c>
      <c r="B36" s="49" t="s">
        <v>127</v>
      </c>
      <c r="C36" s="17">
        <v>389892</v>
      </c>
      <c r="D36" s="17">
        <v>389892</v>
      </c>
      <c r="E36" s="17">
        <v>389892</v>
      </c>
      <c r="F36" s="17"/>
      <c r="G36" s="17"/>
      <c r="H36" s="17"/>
      <c r="I36" s="17"/>
      <c r="J36" s="17"/>
      <c r="K36" s="17"/>
      <c r="L36" s="17"/>
      <c r="M36" s="17"/>
      <c r="N36" s="17"/>
      <c r="O36" s="17"/>
    </row>
    <row r="37" ht="20.25" customHeight="1" spans="1:15">
      <c r="A37" s="50" t="s">
        <v>128</v>
      </c>
      <c r="B37" s="50" t="s">
        <v>129</v>
      </c>
      <c r="C37" s="17">
        <v>389892</v>
      </c>
      <c r="D37" s="17">
        <v>389892</v>
      </c>
      <c r="E37" s="17">
        <v>389892</v>
      </c>
      <c r="F37" s="17"/>
      <c r="G37" s="17"/>
      <c r="H37" s="17"/>
      <c r="I37" s="17"/>
      <c r="J37" s="17"/>
      <c r="K37" s="17"/>
      <c r="L37" s="17"/>
      <c r="M37" s="17"/>
      <c r="N37" s="17"/>
      <c r="O37" s="17"/>
    </row>
    <row r="38" ht="20.25" customHeight="1" spans="1:15">
      <c r="A38" s="51" t="s">
        <v>130</v>
      </c>
      <c r="B38" s="51"/>
      <c r="C38" s="17">
        <v>157092836.37</v>
      </c>
      <c r="D38" s="17">
        <v>155092836.37</v>
      </c>
      <c r="E38" s="17">
        <v>8868762.81</v>
      </c>
      <c r="F38" s="17">
        <v>146224073.56</v>
      </c>
      <c r="G38" s="17">
        <v>2000000</v>
      </c>
      <c r="H38" s="17"/>
      <c r="I38" s="17"/>
      <c r="J38" s="17"/>
      <c r="K38" s="17"/>
      <c r="L38" s="17"/>
      <c r="M38" s="17"/>
      <c r="N38" s="17"/>
      <c r="O38" s="17"/>
    </row>
  </sheetData>
  <mergeCells count="11">
    <mergeCell ref="A3:O3"/>
    <mergeCell ref="A4:I4"/>
    <mergeCell ref="D5:F5"/>
    <mergeCell ref="J5:O5"/>
    <mergeCell ref="A38:B38"/>
    <mergeCell ref="A5:A6"/>
    <mergeCell ref="B5:B6"/>
    <mergeCell ref="C5:C6"/>
    <mergeCell ref="G5:G6"/>
    <mergeCell ref="H5:H6"/>
    <mergeCell ref="I5:I6"/>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131</v>
      </c>
    </row>
    <row r="3" ht="45" customHeight="1" spans="1:4">
      <c r="A3" s="4" t="s">
        <v>132</v>
      </c>
      <c r="B3" s="4"/>
      <c r="C3" s="4"/>
      <c r="D3" s="4"/>
    </row>
    <row r="4" ht="18.75" customHeight="1" spans="1:4">
      <c r="A4" s="5" t="str">
        <f>"单位名称："&amp;"峨山彝族自治县住房和城乡建设局"</f>
        <v>单位名称：峨山彝族自治县住房和城乡建设局</v>
      </c>
      <c r="B4" s="5"/>
      <c r="C4" s="68"/>
      <c r="D4" s="6" t="s">
        <v>2</v>
      </c>
    </row>
    <row r="5" ht="22.5" customHeight="1" spans="1:4">
      <c r="A5" s="8" t="s">
        <v>3</v>
      </c>
      <c r="B5" s="8"/>
      <c r="C5" s="8" t="s">
        <v>4</v>
      </c>
      <c r="D5" s="8"/>
    </row>
    <row r="6" ht="18.75" customHeight="1" spans="1:4">
      <c r="A6" s="8" t="s">
        <v>5</v>
      </c>
      <c r="B6" s="8" t="s">
        <v>6</v>
      </c>
      <c r="C6" s="8" t="s">
        <v>133</v>
      </c>
      <c r="D6" s="8" t="s">
        <v>6</v>
      </c>
    </row>
    <row r="7" ht="18.75" customHeight="1" spans="1:4">
      <c r="A7" s="8"/>
      <c r="B7" s="8"/>
      <c r="C7" s="8"/>
      <c r="D7" s="8"/>
    </row>
    <row r="8" ht="22.5" customHeight="1" spans="1:4">
      <c r="A8" s="15" t="s">
        <v>134</v>
      </c>
      <c r="B8" s="17">
        <v>157092836.37</v>
      </c>
      <c r="C8" s="15" t="s">
        <v>135</v>
      </c>
      <c r="D8" s="17">
        <v>157092836.37</v>
      </c>
    </row>
    <row r="9" ht="22.5" customHeight="1" spans="1:4">
      <c r="A9" s="15" t="s">
        <v>136</v>
      </c>
      <c r="B9" s="17">
        <v>155092836.37</v>
      </c>
      <c r="C9" s="15" t="str">
        <f>"（"&amp;"一"&amp;"）"&amp;"社会保障和就业支出"</f>
        <v>（一）社会保障和就业支出</v>
      </c>
      <c r="D9" s="17">
        <v>1954524.8</v>
      </c>
    </row>
    <row r="10" ht="22.5" customHeight="1" spans="1:4">
      <c r="A10" s="15" t="s">
        <v>137</v>
      </c>
      <c r="B10" s="17">
        <v>2000000</v>
      </c>
      <c r="C10" s="15" t="str">
        <f>"（"&amp;"二"&amp;"）"&amp;"卫生健康支出"</f>
        <v>（二）卫生健康支出</v>
      </c>
      <c r="D10" s="17">
        <v>312649.05</v>
      </c>
    </row>
    <row r="11" ht="22.5" customHeight="1" spans="1:4">
      <c r="A11" s="15" t="s">
        <v>138</v>
      </c>
      <c r="B11" s="17"/>
      <c r="C11" s="15" t="str">
        <f>"（"&amp;"三"&amp;"）"&amp;"城乡社区支出"</f>
        <v>（三）城乡社区支出</v>
      </c>
      <c r="D11" s="17">
        <v>75659146.32</v>
      </c>
    </row>
    <row r="12" ht="22.5" customHeight="1" spans="1:4">
      <c r="A12" s="15" t="s">
        <v>139</v>
      </c>
      <c r="B12" s="17"/>
      <c r="C12" s="15" t="str">
        <f>"（"&amp;"四"&amp;"）"&amp;"住房保障支出"</f>
        <v>（四）住房保障支出</v>
      </c>
      <c r="D12" s="17">
        <v>79166516.2</v>
      </c>
    </row>
    <row r="13" ht="22.5" customHeight="1" spans="1:4">
      <c r="A13" s="15" t="s">
        <v>136</v>
      </c>
      <c r="B13" s="17"/>
      <c r="C13" s="15"/>
      <c r="D13" s="17"/>
    </row>
    <row r="14" ht="22.5" customHeight="1" spans="1:4">
      <c r="A14" s="15" t="s">
        <v>137</v>
      </c>
      <c r="B14" s="17"/>
      <c r="C14" s="15"/>
      <c r="D14" s="17"/>
    </row>
    <row r="15" ht="22.5" customHeight="1" spans="1:4">
      <c r="A15" s="15" t="s">
        <v>138</v>
      </c>
      <c r="B15" s="17"/>
      <c r="C15" s="15"/>
      <c r="D15" s="17"/>
    </row>
    <row r="16" ht="22.5" customHeight="1" spans="1:4">
      <c r="A16" s="69"/>
      <c r="B16" s="17"/>
      <c r="C16" s="15" t="s">
        <v>140</v>
      </c>
      <c r="D16" s="17"/>
    </row>
    <row r="17" ht="22.5" customHeight="1" spans="1:4">
      <c r="A17" s="70" t="s">
        <v>141</v>
      </c>
      <c r="B17" s="71">
        <v>157092836.37</v>
      </c>
      <c r="C17" s="72" t="s">
        <v>142</v>
      </c>
      <c r="D17" s="71">
        <v>157092836.37</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pane ySplit="1" topLeftCell="A11" activePane="bottomLeft" state="frozen"/>
      <selection/>
      <selection pane="bottomLeft" activeCell="F29" sqref="F29"/>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143</v>
      </c>
    </row>
    <row r="3" ht="37.5" customHeight="1" spans="1:7">
      <c r="A3" s="4" t="s">
        <v>144</v>
      </c>
      <c r="B3" s="4"/>
      <c r="C3" s="4"/>
      <c r="D3" s="4"/>
      <c r="E3" s="4"/>
      <c r="F3" s="4"/>
      <c r="G3" s="4"/>
    </row>
    <row r="4" ht="18.75" customHeight="1" spans="1:7">
      <c r="A4" s="45" t="str">
        <f>"单位名称："&amp;"峨山彝族自治县住房和城乡建设局"</f>
        <v>单位名称：峨山彝族自治县住房和城乡建设局</v>
      </c>
      <c r="B4" s="45"/>
      <c r="C4" s="45"/>
      <c r="D4" s="46"/>
      <c r="E4" s="46"/>
      <c r="F4" s="46"/>
      <c r="G4" s="47" t="s">
        <v>29</v>
      </c>
    </row>
    <row r="5" ht="18.75" customHeight="1" spans="1:7">
      <c r="A5" s="13" t="s">
        <v>145</v>
      </c>
      <c r="B5" s="13" t="s">
        <v>61</v>
      </c>
      <c r="C5" s="48" t="s">
        <v>32</v>
      </c>
      <c r="D5" s="48" t="s">
        <v>64</v>
      </c>
      <c r="E5" s="48"/>
      <c r="F5" s="48"/>
      <c r="G5" s="13" t="s">
        <v>65</v>
      </c>
    </row>
    <row r="6" ht="18.75" customHeight="1" spans="1:7">
      <c r="A6" s="13" t="s">
        <v>60</v>
      </c>
      <c r="B6" s="13" t="s">
        <v>61</v>
      </c>
      <c r="C6" s="48"/>
      <c r="D6" s="48" t="s">
        <v>34</v>
      </c>
      <c r="E6" s="48" t="s">
        <v>146</v>
      </c>
      <c r="F6" s="48" t="s">
        <v>147</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1954524.8</v>
      </c>
      <c r="D8" s="17">
        <v>1514568.44</v>
      </c>
      <c r="E8" s="17">
        <v>1491168.44</v>
      </c>
      <c r="F8" s="17">
        <v>23400</v>
      </c>
      <c r="G8" s="17">
        <v>439956.36</v>
      </c>
    </row>
    <row r="9" ht="20.25" customHeight="1" spans="1:7">
      <c r="A9" s="49" t="s">
        <v>74</v>
      </c>
      <c r="B9" s="49" t="s">
        <v>75</v>
      </c>
      <c r="C9" s="17">
        <v>1514568.44</v>
      </c>
      <c r="D9" s="17">
        <v>1514568.44</v>
      </c>
      <c r="E9" s="17">
        <v>1491168.44</v>
      </c>
      <c r="F9" s="17">
        <v>23400</v>
      </c>
      <c r="G9" s="17"/>
    </row>
    <row r="10" ht="20.25" customHeight="1" spans="1:7">
      <c r="A10" s="50" t="s">
        <v>76</v>
      </c>
      <c r="B10" s="50" t="s">
        <v>77</v>
      </c>
      <c r="C10" s="17">
        <v>436631.8</v>
      </c>
      <c r="D10" s="17">
        <v>436631.8</v>
      </c>
      <c r="E10" s="17">
        <v>430031.8</v>
      </c>
      <c r="F10" s="17">
        <v>6600</v>
      </c>
      <c r="G10" s="17"/>
    </row>
    <row r="11" ht="20.25" customHeight="1" spans="1:7">
      <c r="A11" s="50" t="s">
        <v>78</v>
      </c>
      <c r="B11" s="50" t="s">
        <v>79</v>
      </c>
      <c r="C11" s="17">
        <v>638400</v>
      </c>
      <c r="D11" s="17">
        <v>638400</v>
      </c>
      <c r="E11" s="17">
        <v>621600</v>
      </c>
      <c r="F11" s="17">
        <v>16800</v>
      </c>
      <c r="G11" s="17"/>
    </row>
    <row r="12" ht="32" customHeight="1" spans="1:7">
      <c r="A12" s="50" t="s">
        <v>80</v>
      </c>
      <c r="B12" s="50" t="s">
        <v>81</v>
      </c>
      <c r="C12" s="17">
        <v>439536.64</v>
      </c>
      <c r="D12" s="17">
        <v>439536.64</v>
      </c>
      <c r="E12" s="17">
        <v>439536.64</v>
      </c>
      <c r="F12" s="17"/>
      <c r="G12" s="17"/>
    </row>
    <row r="13" ht="20.25" customHeight="1" spans="1:7">
      <c r="A13" s="49" t="s">
        <v>82</v>
      </c>
      <c r="B13" s="49" t="s">
        <v>83</v>
      </c>
      <c r="C13" s="17">
        <v>373090</v>
      </c>
      <c r="D13" s="17"/>
      <c r="E13" s="17"/>
      <c r="F13" s="17"/>
      <c r="G13" s="17">
        <v>373090</v>
      </c>
    </row>
    <row r="14" ht="20.25" customHeight="1" spans="1:7">
      <c r="A14" s="50" t="s">
        <v>84</v>
      </c>
      <c r="B14" s="50" t="s">
        <v>85</v>
      </c>
      <c r="C14" s="17">
        <v>373090</v>
      </c>
      <c r="D14" s="17"/>
      <c r="E14" s="17"/>
      <c r="F14" s="17"/>
      <c r="G14" s="17">
        <v>373090</v>
      </c>
    </row>
    <row r="15" ht="20.25" customHeight="1" spans="1:7">
      <c r="A15" s="49" t="s">
        <v>86</v>
      </c>
      <c r="B15" s="49" t="s">
        <v>87</v>
      </c>
      <c r="C15" s="17">
        <v>66866.36</v>
      </c>
      <c r="D15" s="17"/>
      <c r="E15" s="17"/>
      <c r="F15" s="17"/>
      <c r="G15" s="17">
        <v>66866.36</v>
      </c>
    </row>
    <row r="16" ht="20.25" customHeight="1" spans="1:7">
      <c r="A16" s="50" t="s">
        <v>88</v>
      </c>
      <c r="B16" s="50" t="s">
        <v>87</v>
      </c>
      <c r="C16" s="17">
        <v>66866.36</v>
      </c>
      <c r="D16" s="17"/>
      <c r="E16" s="17"/>
      <c r="F16" s="17"/>
      <c r="G16" s="17">
        <v>66866.36</v>
      </c>
    </row>
    <row r="17" ht="20.25" customHeight="1" spans="1:7">
      <c r="A17" s="16" t="s">
        <v>89</v>
      </c>
      <c r="B17" s="16" t="s">
        <v>90</v>
      </c>
      <c r="C17" s="17">
        <v>312649.05</v>
      </c>
      <c r="D17" s="17">
        <v>312649.05</v>
      </c>
      <c r="E17" s="17">
        <v>312649.05</v>
      </c>
      <c r="F17" s="17"/>
      <c r="G17" s="17"/>
    </row>
    <row r="18" ht="20.25" customHeight="1" spans="1:7">
      <c r="A18" s="49" t="s">
        <v>91</v>
      </c>
      <c r="B18" s="49" t="s">
        <v>92</v>
      </c>
      <c r="C18" s="17">
        <v>312649.05</v>
      </c>
      <c r="D18" s="17">
        <v>312649.05</v>
      </c>
      <c r="E18" s="17">
        <v>312649.05</v>
      </c>
      <c r="F18" s="17"/>
      <c r="G18" s="17"/>
    </row>
    <row r="19" ht="20.25" customHeight="1" spans="1:7">
      <c r="A19" s="50" t="s">
        <v>93</v>
      </c>
      <c r="B19" s="50" t="s">
        <v>94</v>
      </c>
      <c r="C19" s="17">
        <v>104874.12</v>
      </c>
      <c r="D19" s="17">
        <v>104874.12</v>
      </c>
      <c r="E19" s="17">
        <v>104874.12</v>
      </c>
      <c r="F19" s="17"/>
      <c r="G19" s="17"/>
    </row>
    <row r="20" ht="20.25" customHeight="1" spans="1:7">
      <c r="A20" s="50" t="s">
        <v>95</v>
      </c>
      <c r="B20" s="50" t="s">
        <v>96</v>
      </c>
      <c r="C20" s="17">
        <v>173135.51</v>
      </c>
      <c r="D20" s="17">
        <v>173135.51</v>
      </c>
      <c r="E20" s="17">
        <v>173135.51</v>
      </c>
      <c r="F20" s="17"/>
      <c r="G20" s="17"/>
    </row>
    <row r="21" ht="20.25" customHeight="1" spans="1:7">
      <c r="A21" s="50" t="s">
        <v>97</v>
      </c>
      <c r="B21" s="50" t="s">
        <v>98</v>
      </c>
      <c r="C21" s="17">
        <v>34639.42</v>
      </c>
      <c r="D21" s="17">
        <v>34639.42</v>
      </c>
      <c r="E21" s="17">
        <v>34639.42</v>
      </c>
      <c r="F21" s="17"/>
      <c r="G21" s="17"/>
    </row>
    <row r="22" ht="20.25" customHeight="1" spans="1:7">
      <c r="A22" s="16" t="s">
        <v>99</v>
      </c>
      <c r="B22" s="16" t="s">
        <v>100</v>
      </c>
      <c r="C22" s="17">
        <v>73659146.32</v>
      </c>
      <c r="D22" s="17">
        <v>6651653.32</v>
      </c>
      <c r="E22" s="17">
        <v>3669363.32</v>
      </c>
      <c r="F22" s="17">
        <v>2982290</v>
      </c>
      <c r="G22" s="17">
        <v>67007493</v>
      </c>
    </row>
    <row r="23" ht="20.25" customHeight="1" spans="1:7">
      <c r="A23" s="49" t="s">
        <v>101</v>
      </c>
      <c r="B23" s="49" t="s">
        <v>102</v>
      </c>
      <c r="C23" s="17">
        <v>3660563.32</v>
      </c>
      <c r="D23" s="17">
        <v>3660563.32</v>
      </c>
      <c r="E23" s="17">
        <v>3299763.32</v>
      </c>
      <c r="F23" s="17">
        <v>360800</v>
      </c>
      <c r="G23" s="17"/>
    </row>
    <row r="24" ht="20.25" customHeight="1" spans="1:7">
      <c r="A24" s="50" t="s">
        <v>103</v>
      </c>
      <c r="B24" s="50" t="s">
        <v>104</v>
      </c>
      <c r="C24" s="17">
        <v>997875.34</v>
      </c>
      <c r="D24" s="17">
        <v>997875.34</v>
      </c>
      <c r="E24" s="17">
        <v>775675.34</v>
      </c>
      <c r="F24" s="17">
        <v>222200</v>
      </c>
      <c r="G24" s="17"/>
    </row>
    <row r="25" ht="20.25" customHeight="1" spans="1:7">
      <c r="A25" s="50" t="s">
        <v>105</v>
      </c>
      <c r="B25" s="50" t="s">
        <v>106</v>
      </c>
      <c r="C25" s="17">
        <v>2662687.98</v>
      </c>
      <c r="D25" s="17">
        <v>2662687.98</v>
      </c>
      <c r="E25" s="17">
        <v>2524087.98</v>
      </c>
      <c r="F25" s="17">
        <v>138600</v>
      </c>
      <c r="G25" s="17"/>
    </row>
    <row r="26" ht="20.25" customHeight="1" spans="1:7">
      <c r="A26" s="49" t="s">
        <v>107</v>
      </c>
      <c r="B26" s="49" t="s">
        <v>108</v>
      </c>
      <c r="C26" s="17">
        <v>65960300</v>
      </c>
      <c r="D26" s="17">
        <v>1519600</v>
      </c>
      <c r="E26" s="17">
        <v>369600</v>
      </c>
      <c r="F26" s="17">
        <v>1150000</v>
      </c>
      <c r="G26" s="17">
        <v>64440700</v>
      </c>
    </row>
    <row r="27" ht="20.25" customHeight="1" spans="1:7">
      <c r="A27" s="50" t="s">
        <v>109</v>
      </c>
      <c r="B27" s="50" t="s">
        <v>110</v>
      </c>
      <c r="C27" s="17">
        <v>65960300</v>
      </c>
      <c r="D27" s="17">
        <v>1519600</v>
      </c>
      <c r="E27" s="17">
        <v>369600</v>
      </c>
      <c r="F27" s="17">
        <v>1150000</v>
      </c>
      <c r="G27" s="17">
        <v>64440700</v>
      </c>
    </row>
    <row r="28" ht="20.25" customHeight="1" spans="1:7">
      <c r="A28" s="49" t="s">
        <v>111</v>
      </c>
      <c r="B28" s="49" t="s">
        <v>112</v>
      </c>
      <c r="C28" s="17">
        <v>4038283</v>
      </c>
      <c r="D28" s="17">
        <v>1471490</v>
      </c>
      <c r="E28" s="17"/>
      <c r="F28" s="17">
        <v>1471490</v>
      </c>
      <c r="G28" s="17">
        <v>2566793</v>
      </c>
    </row>
    <row r="29" ht="20.25" customHeight="1" spans="1:7">
      <c r="A29" s="50" t="s">
        <v>113</v>
      </c>
      <c r="B29" s="50" t="s">
        <v>112</v>
      </c>
      <c r="C29" s="17">
        <v>4038283</v>
      </c>
      <c r="D29" s="17">
        <v>1471490</v>
      </c>
      <c r="E29" s="17"/>
      <c r="F29" s="17">
        <v>1471490</v>
      </c>
      <c r="G29" s="17">
        <v>2566793</v>
      </c>
    </row>
    <row r="30" ht="20.25" customHeight="1" spans="1:7">
      <c r="A30" s="16" t="s">
        <v>118</v>
      </c>
      <c r="B30" s="16" t="s">
        <v>119</v>
      </c>
      <c r="C30" s="17">
        <v>79166516.2</v>
      </c>
      <c r="D30" s="17">
        <v>389892</v>
      </c>
      <c r="E30" s="17">
        <v>389892</v>
      </c>
      <c r="F30" s="17"/>
      <c r="G30" s="17">
        <v>78776624.2</v>
      </c>
    </row>
    <row r="31" ht="20.25" customHeight="1" spans="1:7">
      <c r="A31" s="49" t="s">
        <v>120</v>
      </c>
      <c r="B31" s="49" t="s">
        <v>121</v>
      </c>
      <c r="C31" s="17">
        <v>78776624.2</v>
      </c>
      <c r="D31" s="17"/>
      <c r="E31" s="17"/>
      <c r="F31" s="17"/>
      <c r="G31" s="17">
        <v>78776624.2</v>
      </c>
    </row>
    <row r="32" ht="20.25" customHeight="1" spans="1:7">
      <c r="A32" s="50" t="s">
        <v>122</v>
      </c>
      <c r="B32" s="50" t="s">
        <v>123</v>
      </c>
      <c r="C32" s="17">
        <v>75662000</v>
      </c>
      <c r="D32" s="17"/>
      <c r="E32" s="17"/>
      <c r="F32" s="17"/>
      <c r="G32" s="17">
        <v>75662000</v>
      </c>
    </row>
    <row r="33" ht="20.25" customHeight="1" spans="1:7">
      <c r="A33" s="50" t="s">
        <v>124</v>
      </c>
      <c r="B33" s="50" t="s">
        <v>125</v>
      </c>
      <c r="C33" s="17">
        <v>3114624.2</v>
      </c>
      <c r="D33" s="17"/>
      <c r="E33" s="17"/>
      <c r="F33" s="17"/>
      <c r="G33" s="17">
        <v>3114624.2</v>
      </c>
    </row>
    <row r="34" ht="20.25" customHeight="1" spans="1:7">
      <c r="A34" s="49" t="s">
        <v>126</v>
      </c>
      <c r="B34" s="49" t="s">
        <v>127</v>
      </c>
      <c r="C34" s="17">
        <v>389892</v>
      </c>
      <c r="D34" s="17">
        <v>389892</v>
      </c>
      <c r="E34" s="17">
        <v>389892</v>
      </c>
      <c r="F34" s="17"/>
      <c r="G34" s="17"/>
    </row>
    <row r="35" ht="20.25" customHeight="1" spans="1:7">
      <c r="A35" s="50" t="s">
        <v>128</v>
      </c>
      <c r="B35" s="50" t="s">
        <v>129</v>
      </c>
      <c r="C35" s="17">
        <v>389892</v>
      </c>
      <c r="D35" s="17">
        <v>389892</v>
      </c>
      <c r="E35" s="17">
        <v>389892</v>
      </c>
      <c r="F35" s="17"/>
      <c r="G35" s="17"/>
    </row>
    <row r="36" ht="20.25" customHeight="1" spans="1:7">
      <c r="A36" s="51" t="s">
        <v>130</v>
      </c>
      <c r="B36" s="51"/>
      <c r="C36" s="52">
        <v>155092836.37</v>
      </c>
      <c r="D36" s="52">
        <v>8868762.81</v>
      </c>
      <c r="E36" s="52">
        <v>5863072.81</v>
      </c>
      <c r="F36" s="52">
        <v>3005690</v>
      </c>
      <c r="G36" s="52">
        <v>146224073.56</v>
      </c>
    </row>
  </sheetData>
  <mergeCells count="7">
    <mergeCell ref="A3:G3"/>
    <mergeCell ref="A4:C4"/>
    <mergeCell ref="A5:B5"/>
    <mergeCell ref="D5:F5"/>
    <mergeCell ref="A36:B36"/>
    <mergeCell ref="C5:C6"/>
    <mergeCell ref="G5:G6"/>
  </mergeCells>
  <pageMargins left="0.75" right="0.75" top="1" bottom="1" header="0.5" footer="0.5"/>
  <pageSetup paperSize="1" scale="58"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1"/>
      <c r="B2" s="61"/>
      <c r="C2" s="62"/>
      <c r="D2" s="2"/>
      <c r="E2" s="2"/>
      <c r="F2" s="63" t="s">
        <v>148</v>
      </c>
    </row>
    <row r="3" ht="41.25" customHeight="1" spans="1:6">
      <c r="A3" s="64" t="s">
        <v>149</v>
      </c>
      <c r="B3" s="64"/>
      <c r="C3" s="64"/>
      <c r="D3" s="64"/>
      <c r="E3" s="64"/>
      <c r="F3" s="64"/>
    </row>
    <row r="4" ht="18.75" customHeight="1" spans="1:6">
      <c r="A4" s="5" t="str">
        <f>"单位名称："&amp;"峨山彝族自治县住房和城乡建设局"</f>
        <v>单位名称：峨山彝族自治县住房和城乡建设局</v>
      </c>
      <c r="B4" s="5"/>
      <c r="C4" s="5"/>
      <c r="D4" s="65"/>
      <c r="E4" s="2"/>
      <c r="F4" s="63" t="s">
        <v>29</v>
      </c>
    </row>
    <row r="5" ht="18.75" customHeight="1" spans="1:6">
      <c r="A5" s="13" t="s">
        <v>150</v>
      </c>
      <c r="B5" s="48" t="s">
        <v>151</v>
      </c>
      <c r="C5" s="48" t="s">
        <v>152</v>
      </c>
      <c r="D5" s="48"/>
      <c r="E5" s="48"/>
      <c r="F5" s="48" t="s">
        <v>153</v>
      </c>
    </row>
    <row r="6" ht="18.75" customHeight="1" spans="1:6">
      <c r="A6" s="13"/>
      <c r="B6" s="48"/>
      <c r="C6" s="48" t="s">
        <v>34</v>
      </c>
      <c r="D6" s="48" t="s">
        <v>154</v>
      </c>
      <c r="E6" s="48" t="s">
        <v>155</v>
      </c>
      <c r="F6" s="48"/>
    </row>
    <row r="7" ht="18.75" customHeight="1" spans="1:6">
      <c r="A7" s="66">
        <v>1</v>
      </c>
      <c r="B7" s="67">
        <v>2</v>
      </c>
      <c r="C7" s="66">
        <v>3</v>
      </c>
      <c r="D7" s="66">
        <v>4</v>
      </c>
      <c r="E7" s="66">
        <v>5</v>
      </c>
      <c r="F7" s="66">
        <v>6</v>
      </c>
    </row>
    <row r="8" ht="20.25" customHeight="1" spans="1:6">
      <c r="A8" s="17">
        <v>50000</v>
      </c>
      <c r="B8" s="17"/>
      <c r="C8" s="17">
        <v>25000</v>
      </c>
      <c r="D8" s="17"/>
      <c r="E8" s="17">
        <v>25000</v>
      </c>
      <c r="F8" s="17">
        <v>25000</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showZeros="0" topLeftCell="E1" workbookViewId="0">
      <pane ySplit="1" topLeftCell="A2" activePane="bottomLeft" state="frozen"/>
      <selection/>
      <selection pane="bottomLeft" activeCell="F15" sqref="F15"/>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156</v>
      </c>
    </row>
    <row r="3" ht="45" customHeight="1" spans="1:23">
      <c r="A3" s="4" t="s">
        <v>157</v>
      </c>
      <c r="B3" s="4"/>
      <c r="C3" s="4"/>
      <c r="D3" s="4"/>
      <c r="E3" s="4"/>
      <c r="F3" s="4"/>
      <c r="G3" s="4"/>
      <c r="H3" s="4"/>
      <c r="I3" s="4"/>
      <c r="J3" s="4"/>
      <c r="K3" s="4"/>
      <c r="L3" s="56"/>
      <c r="M3" s="56"/>
      <c r="N3" s="56"/>
      <c r="O3" s="56"/>
      <c r="P3" s="56"/>
      <c r="Q3" s="56"/>
      <c r="R3" s="56"/>
      <c r="S3" s="56"/>
      <c r="T3" s="56"/>
      <c r="U3" s="56"/>
      <c r="V3" s="56"/>
      <c r="W3" s="56"/>
    </row>
    <row r="4" ht="18.75" customHeight="1" spans="1:23">
      <c r="A4" s="5" t="str">
        <f>"单位名称："&amp;"峨山彝族自治县住房和城乡建设局"</f>
        <v>单位名称：峨山彝族自治县住房和城乡建设局</v>
      </c>
      <c r="B4" s="5"/>
      <c r="C4" s="5"/>
      <c r="D4" s="5"/>
      <c r="E4" s="5"/>
      <c r="F4" s="5"/>
      <c r="G4" s="5"/>
      <c r="H4" s="57"/>
      <c r="I4" s="57"/>
      <c r="J4" s="57"/>
      <c r="K4" s="57"/>
      <c r="L4" s="6"/>
      <c r="M4" s="6"/>
      <c r="N4" s="6"/>
      <c r="O4" s="6"/>
      <c r="P4" s="6"/>
      <c r="Q4" s="6"/>
      <c r="R4" s="6"/>
      <c r="S4" s="6"/>
      <c r="T4" s="6"/>
      <c r="U4" s="6"/>
      <c r="V4" s="6"/>
      <c r="W4" s="6" t="s">
        <v>29</v>
      </c>
    </row>
    <row r="5" ht="18.75" customHeight="1" spans="1:23">
      <c r="A5" s="58" t="s">
        <v>158</v>
      </c>
      <c r="B5" s="58" t="s">
        <v>159</v>
      </c>
      <c r="C5" s="58" t="s">
        <v>160</v>
      </c>
      <c r="D5" s="58" t="s">
        <v>161</v>
      </c>
      <c r="E5" s="58" t="s">
        <v>162</v>
      </c>
      <c r="F5" s="58" t="s">
        <v>163</v>
      </c>
      <c r="G5" s="58" t="s">
        <v>164</v>
      </c>
      <c r="H5" s="59" t="s">
        <v>32</v>
      </c>
      <c r="I5" s="59" t="s">
        <v>165</v>
      </c>
      <c r="J5" s="58"/>
      <c r="K5" s="58"/>
      <c r="L5" s="58"/>
      <c r="M5" s="58"/>
      <c r="N5" s="58" t="s">
        <v>166</v>
      </c>
      <c r="O5" s="58"/>
      <c r="P5" s="58"/>
      <c r="Q5" s="58" t="s">
        <v>38</v>
      </c>
      <c r="R5" s="58" t="s">
        <v>63</v>
      </c>
      <c r="S5" s="58"/>
      <c r="T5" s="58"/>
      <c r="U5" s="58"/>
      <c r="V5" s="58"/>
      <c r="W5" s="58"/>
    </row>
    <row r="6" ht="18.75" customHeight="1" spans="1:23">
      <c r="A6" s="58"/>
      <c r="B6" s="58"/>
      <c r="C6" s="58"/>
      <c r="D6" s="58"/>
      <c r="E6" s="58"/>
      <c r="F6" s="58"/>
      <c r="G6" s="58"/>
      <c r="H6" s="59" t="s">
        <v>167</v>
      </c>
      <c r="I6" s="59" t="s">
        <v>168</v>
      </c>
      <c r="J6" s="58" t="s">
        <v>36</v>
      </c>
      <c r="K6" s="58" t="s">
        <v>37</v>
      </c>
      <c r="L6" s="58"/>
      <c r="M6" s="58"/>
      <c r="N6" s="58" t="s">
        <v>166</v>
      </c>
      <c r="O6" s="58" t="s">
        <v>36</v>
      </c>
      <c r="P6" s="58" t="s">
        <v>37</v>
      </c>
      <c r="Q6" s="58" t="s">
        <v>38</v>
      </c>
      <c r="R6" s="58" t="s">
        <v>63</v>
      </c>
      <c r="S6" s="58" t="s">
        <v>41</v>
      </c>
      <c r="T6" s="58" t="s">
        <v>42</v>
      </c>
      <c r="U6" s="58" t="s">
        <v>43</v>
      </c>
      <c r="V6" s="58" t="s">
        <v>44</v>
      </c>
      <c r="W6" s="58" t="s">
        <v>45</v>
      </c>
    </row>
    <row r="7" ht="18.75" customHeight="1" spans="1:23">
      <c r="A7" s="58"/>
      <c r="B7" s="58"/>
      <c r="C7" s="58"/>
      <c r="D7" s="58"/>
      <c r="E7" s="58"/>
      <c r="F7" s="58"/>
      <c r="G7" s="58"/>
      <c r="H7" s="59"/>
      <c r="I7" s="59" t="s">
        <v>169</v>
      </c>
      <c r="J7" s="58" t="s">
        <v>170</v>
      </c>
      <c r="K7" s="58" t="s">
        <v>171</v>
      </c>
      <c r="L7" s="58" t="s">
        <v>172</v>
      </c>
      <c r="M7" s="58" t="s">
        <v>173</v>
      </c>
      <c r="N7" s="58" t="s">
        <v>35</v>
      </c>
      <c r="O7" s="58" t="s">
        <v>36</v>
      </c>
      <c r="P7" s="58" t="s">
        <v>37</v>
      </c>
      <c r="Q7" s="58"/>
      <c r="R7" s="58" t="s">
        <v>34</v>
      </c>
      <c r="S7" s="58" t="s">
        <v>41</v>
      </c>
      <c r="T7" s="58" t="s">
        <v>42</v>
      </c>
      <c r="U7" s="58" t="s">
        <v>43</v>
      </c>
      <c r="V7" s="58" t="s">
        <v>44</v>
      </c>
      <c r="W7" s="58" t="s">
        <v>45</v>
      </c>
    </row>
    <row r="8" ht="22.65" customHeight="1" spans="1:23">
      <c r="A8" s="58"/>
      <c r="B8" s="58"/>
      <c r="C8" s="58"/>
      <c r="D8" s="58"/>
      <c r="E8" s="58"/>
      <c r="F8" s="58"/>
      <c r="G8" s="58"/>
      <c r="H8" s="59"/>
      <c r="I8" s="59" t="s">
        <v>34</v>
      </c>
      <c r="J8" s="58"/>
      <c r="K8" s="58"/>
      <c r="L8" s="58"/>
      <c r="M8" s="58"/>
      <c r="N8" s="58"/>
      <c r="O8" s="58"/>
      <c r="P8" s="58"/>
      <c r="Q8" s="58"/>
      <c r="R8" s="58"/>
      <c r="S8" s="58"/>
      <c r="T8" s="58"/>
      <c r="U8" s="58"/>
      <c r="V8" s="58"/>
      <c r="W8" s="58"/>
    </row>
    <row r="9" ht="18.75" customHeight="1" spans="1:23">
      <c r="A9" s="59" t="s">
        <v>46</v>
      </c>
      <c r="B9" s="59">
        <v>2</v>
      </c>
      <c r="C9" s="59">
        <v>3</v>
      </c>
      <c r="D9" s="59">
        <v>4</v>
      </c>
      <c r="E9" s="59">
        <v>5</v>
      </c>
      <c r="F9" s="59">
        <v>6</v>
      </c>
      <c r="G9" s="59">
        <v>7</v>
      </c>
      <c r="H9" s="59">
        <v>8</v>
      </c>
      <c r="I9" s="59">
        <v>9</v>
      </c>
      <c r="J9" s="59">
        <v>10</v>
      </c>
      <c r="K9" s="59">
        <v>11</v>
      </c>
      <c r="L9" s="59">
        <v>12</v>
      </c>
      <c r="M9" s="59">
        <v>13</v>
      </c>
      <c r="N9" s="59">
        <v>14</v>
      </c>
      <c r="O9" s="59">
        <v>15</v>
      </c>
      <c r="P9" s="59">
        <v>16</v>
      </c>
      <c r="Q9" s="59">
        <v>17</v>
      </c>
      <c r="R9" s="59">
        <v>18</v>
      </c>
      <c r="S9" s="59">
        <v>19</v>
      </c>
      <c r="T9" s="59">
        <v>20</v>
      </c>
      <c r="U9" s="59">
        <v>21</v>
      </c>
      <c r="V9" s="59">
        <v>22</v>
      </c>
      <c r="W9" s="59">
        <v>23</v>
      </c>
    </row>
    <row r="10" ht="18.75" customHeight="1" spans="1:23">
      <c r="A10" s="9" t="s">
        <v>56</v>
      </c>
      <c r="B10" s="9"/>
      <c r="C10" s="10"/>
      <c r="D10" s="9"/>
      <c r="E10" s="9"/>
      <c r="F10" s="9"/>
      <c r="G10" s="9"/>
      <c r="H10" s="17">
        <v>8868762.81</v>
      </c>
      <c r="I10" s="17">
        <v>8868762.81</v>
      </c>
      <c r="J10" s="17"/>
      <c r="K10" s="17"/>
      <c r="L10" s="17">
        <v>8868762.81</v>
      </c>
      <c r="M10" s="17"/>
      <c r="N10" s="17"/>
      <c r="O10" s="17"/>
      <c r="P10" s="17"/>
      <c r="Q10" s="17"/>
      <c r="R10" s="17"/>
      <c r="S10" s="17"/>
      <c r="T10" s="17"/>
      <c r="U10" s="17"/>
      <c r="V10" s="17"/>
      <c r="W10" s="17"/>
    </row>
    <row r="11" ht="18.75" customHeight="1" spans="1:23">
      <c r="A11" s="60" t="s">
        <v>56</v>
      </c>
      <c r="B11" s="9" t="s">
        <v>174</v>
      </c>
      <c r="C11" s="10" t="s">
        <v>175</v>
      </c>
      <c r="D11" s="9" t="s">
        <v>103</v>
      </c>
      <c r="E11" s="9" t="s">
        <v>104</v>
      </c>
      <c r="F11" s="9" t="s">
        <v>176</v>
      </c>
      <c r="G11" s="9" t="s">
        <v>177</v>
      </c>
      <c r="H11" s="17">
        <v>271512</v>
      </c>
      <c r="I11" s="17">
        <v>271512</v>
      </c>
      <c r="J11" s="17"/>
      <c r="K11" s="17"/>
      <c r="L11" s="17">
        <v>271512</v>
      </c>
      <c r="M11" s="17"/>
      <c r="N11" s="17"/>
      <c r="O11" s="17"/>
      <c r="P11" s="23"/>
      <c r="Q11" s="17"/>
      <c r="R11" s="17"/>
      <c r="S11" s="17"/>
      <c r="T11" s="17"/>
      <c r="U11" s="17"/>
      <c r="V11" s="17"/>
      <c r="W11" s="17"/>
    </row>
    <row r="12" ht="18.75" customHeight="1" spans="1:23">
      <c r="A12" s="60" t="s">
        <v>56</v>
      </c>
      <c r="B12" s="9" t="s">
        <v>174</v>
      </c>
      <c r="C12" s="10" t="s">
        <v>175</v>
      </c>
      <c r="D12" s="9" t="s">
        <v>103</v>
      </c>
      <c r="E12" s="9" t="s">
        <v>104</v>
      </c>
      <c r="F12" s="9" t="s">
        <v>178</v>
      </c>
      <c r="G12" s="9" t="s">
        <v>179</v>
      </c>
      <c r="H12" s="17">
        <v>255816</v>
      </c>
      <c r="I12" s="17">
        <v>255816</v>
      </c>
      <c r="J12" s="17"/>
      <c r="K12" s="17"/>
      <c r="L12" s="17">
        <v>255816</v>
      </c>
      <c r="M12" s="17"/>
      <c r="N12" s="17"/>
      <c r="O12" s="17"/>
      <c r="P12" s="23"/>
      <c r="Q12" s="17"/>
      <c r="R12" s="17"/>
      <c r="S12" s="17"/>
      <c r="T12" s="17"/>
      <c r="U12" s="17"/>
      <c r="V12" s="17"/>
      <c r="W12" s="17"/>
    </row>
    <row r="13" ht="18.75" customHeight="1" spans="1:23">
      <c r="A13" s="60" t="s">
        <v>56</v>
      </c>
      <c r="B13" s="9" t="s">
        <v>174</v>
      </c>
      <c r="C13" s="10" t="s">
        <v>175</v>
      </c>
      <c r="D13" s="9" t="s">
        <v>103</v>
      </c>
      <c r="E13" s="9" t="s">
        <v>104</v>
      </c>
      <c r="F13" s="9" t="s">
        <v>178</v>
      </c>
      <c r="G13" s="9" t="s">
        <v>179</v>
      </c>
      <c r="H13" s="17">
        <v>112476</v>
      </c>
      <c r="I13" s="17">
        <v>112476</v>
      </c>
      <c r="J13" s="17"/>
      <c r="K13" s="17"/>
      <c r="L13" s="17">
        <v>112476</v>
      </c>
      <c r="M13" s="17"/>
      <c r="N13" s="17"/>
      <c r="O13" s="17"/>
      <c r="P13" s="23"/>
      <c r="Q13" s="17"/>
      <c r="R13" s="17"/>
      <c r="S13" s="17"/>
      <c r="T13" s="17"/>
      <c r="U13" s="17"/>
      <c r="V13" s="17"/>
      <c r="W13" s="17"/>
    </row>
    <row r="14" ht="18.75" customHeight="1" spans="1:23">
      <c r="A14" s="60" t="s">
        <v>56</v>
      </c>
      <c r="B14" s="9" t="s">
        <v>174</v>
      </c>
      <c r="C14" s="10" t="s">
        <v>175</v>
      </c>
      <c r="D14" s="9" t="s">
        <v>103</v>
      </c>
      <c r="E14" s="9" t="s">
        <v>104</v>
      </c>
      <c r="F14" s="9" t="s">
        <v>180</v>
      </c>
      <c r="G14" s="9" t="s">
        <v>181</v>
      </c>
      <c r="H14" s="17">
        <v>22626</v>
      </c>
      <c r="I14" s="17">
        <v>22626</v>
      </c>
      <c r="J14" s="17"/>
      <c r="K14" s="17"/>
      <c r="L14" s="17">
        <v>22626</v>
      </c>
      <c r="M14" s="17"/>
      <c r="N14" s="17"/>
      <c r="O14" s="17"/>
      <c r="P14" s="23"/>
      <c r="Q14" s="17"/>
      <c r="R14" s="17"/>
      <c r="S14" s="17"/>
      <c r="T14" s="17"/>
      <c r="U14" s="17"/>
      <c r="V14" s="17"/>
      <c r="W14" s="17"/>
    </row>
    <row r="15" ht="18.75" customHeight="1" spans="1:23">
      <c r="A15" s="60" t="s">
        <v>56</v>
      </c>
      <c r="B15" s="9" t="s">
        <v>182</v>
      </c>
      <c r="C15" s="10" t="s">
        <v>183</v>
      </c>
      <c r="D15" s="9" t="s">
        <v>105</v>
      </c>
      <c r="E15" s="9" t="s">
        <v>106</v>
      </c>
      <c r="F15" s="9" t="s">
        <v>176</v>
      </c>
      <c r="G15" s="9" t="s">
        <v>177</v>
      </c>
      <c r="H15" s="17">
        <v>930216</v>
      </c>
      <c r="I15" s="17">
        <v>930216</v>
      </c>
      <c r="J15" s="17"/>
      <c r="K15" s="17"/>
      <c r="L15" s="17">
        <v>930216</v>
      </c>
      <c r="M15" s="17"/>
      <c r="N15" s="17"/>
      <c r="O15" s="17"/>
      <c r="P15" s="23"/>
      <c r="Q15" s="17"/>
      <c r="R15" s="17"/>
      <c r="S15" s="17"/>
      <c r="T15" s="17"/>
      <c r="U15" s="17"/>
      <c r="V15" s="17"/>
      <c r="W15" s="17"/>
    </row>
    <row r="16" ht="18.75" customHeight="1" spans="1:23">
      <c r="A16" s="60" t="s">
        <v>56</v>
      </c>
      <c r="B16" s="9" t="s">
        <v>182</v>
      </c>
      <c r="C16" s="10" t="s">
        <v>183</v>
      </c>
      <c r="D16" s="9" t="s">
        <v>105</v>
      </c>
      <c r="E16" s="9" t="s">
        <v>106</v>
      </c>
      <c r="F16" s="9" t="s">
        <v>178</v>
      </c>
      <c r="G16" s="9" t="s">
        <v>179</v>
      </c>
      <c r="H16" s="17">
        <v>128952</v>
      </c>
      <c r="I16" s="17">
        <v>128952</v>
      </c>
      <c r="J16" s="17"/>
      <c r="K16" s="17"/>
      <c r="L16" s="17">
        <v>128952</v>
      </c>
      <c r="M16" s="17"/>
      <c r="N16" s="17"/>
      <c r="O16" s="17"/>
      <c r="P16" s="23"/>
      <c r="Q16" s="17"/>
      <c r="R16" s="17"/>
      <c r="S16" s="17"/>
      <c r="T16" s="17"/>
      <c r="U16" s="17"/>
      <c r="V16" s="17"/>
      <c r="W16" s="17"/>
    </row>
    <row r="17" ht="18.75" customHeight="1" spans="1:23">
      <c r="A17" s="60" t="s">
        <v>56</v>
      </c>
      <c r="B17" s="9" t="s">
        <v>182</v>
      </c>
      <c r="C17" s="10" t="s">
        <v>183</v>
      </c>
      <c r="D17" s="9" t="s">
        <v>105</v>
      </c>
      <c r="E17" s="9" t="s">
        <v>106</v>
      </c>
      <c r="F17" s="9" t="s">
        <v>184</v>
      </c>
      <c r="G17" s="9" t="s">
        <v>185</v>
      </c>
      <c r="H17" s="17">
        <v>686400</v>
      </c>
      <c r="I17" s="17">
        <v>686400</v>
      </c>
      <c r="J17" s="17"/>
      <c r="K17" s="17"/>
      <c r="L17" s="17">
        <v>686400</v>
      </c>
      <c r="M17" s="17"/>
      <c r="N17" s="17"/>
      <c r="O17" s="17"/>
      <c r="P17" s="23"/>
      <c r="Q17" s="17"/>
      <c r="R17" s="17"/>
      <c r="S17" s="17"/>
      <c r="T17" s="17"/>
      <c r="U17" s="17"/>
      <c r="V17" s="17"/>
      <c r="W17" s="17"/>
    </row>
    <row r="18" ht="18.75" customHeight="1" spans="1:23">
      <c r="A18" s="60" t="s">
        <v>56</v>
      </c>
      <c r="B18" s="9" t="s">
        <v>182</v>
      </c>
      <c r="C18" s="10" t="s">
        <v>183</v>
      </c>
      <c r="D18" s="9" t="s">
        <v>105</v>
      </c>
      <c r="E18" s="9" t="s">
        <v>106</v>
      </c>
      <c r="F18" s="9" t="s">
        <v>184</v>
      </c>
      <c r="G18" s="9" t="s">
        <v>185</v>
      </c>
      <c r="H18" s="17">
        <v>356880</v>
      </c>
      <c r="I18" s="17">
        <v>356880</v>
      </c>
      <c r="J18" s="17"/>
      <c r="K18" s="17"/>
      <c r="L18" s="17">
        <v>356880</v>
      </c>
      <c r="M18" s="17"/>
      <c r="N18" s="17"/>
      <c r="O18" s="17"/>
      <c r="P18" s="23"/>
      <c r="Q18" s="17"/>
      <c r="R18" s="17"/>
      <c r="S18" s="17"/>
      <c r="T18" s="17"/>
      <c r="U18" s="17"/>
      <c r="V18" s="17"/>
      <c r="W18" s="17"/>
    </row>
    <row r="19" ht="18.75" customHeight="1" spans="1:23">
      <c r="A19" s="60" t="s">
        <v>56</v>
      </c>
      <c r="B19" s="9" t="s">
        <v>186</v>
      </c>
      <c r="C19" s="10" t="s">
        <v>187</v>
      </c>
      <c r="D19" s="9" t="s">
        <v>80</v>
      </c>
      <c r="E19" s="9" t="s">
        <v>81</v>
      </c>
      <c r="F19" s="9" t="s">
        <v>188</v>
      </c>
      <c r="G19" s="9" t="s">
        <v>189</v>
      </c>
      <c r="H19" s="17">
        <v>105781.44</v>
      </c>
      <c r="I19" s="17">
        <v>105781.44</v>
      </c>
      <c r="J19" s="17"/>
      <c r="K19" s="17"/>
      <c r="L19" s="17">
        <v>105781.44</v>
      </c>
      <c r="M19" s="17"/>
      <c r="N19" s="17"/>
      <c r="O19" s="17"/>
      <c r="P19" s="23"/>
      <c r="Q19" s="17"/>
      <c r="R19" s="17"/>
      <c r="S19" s="17"/>
      <c r="T19" s="17"/>
      <c r="U19" s="17"/>
      <c r="V19" s="17"/>
      <c r="W19" s="17"/>
    </row>
    <row r="20" ht="18.75" customHeight="1" spans="1:23">
      <c r="A20" s="60" t="s">
        <v>56</v>
      </c>
      <c r="B20" s="9" t="s">
        <v>186</v>
      </c>
      <c r="C20" s="10" t="s">
        <v>187</v>
      </c>
      <c r="D20" s="9" t="s">
        <v>80</v>
      </c>
      <c r="E20" s="9" t="s">
        <v>81</v>
      </c>
      <c r="F20" s="9" t="s">
        <v>188</v>
      </c>
      <c r="G20" s="9" t="s">
        <v>189</v>
      </c>
      <c r="H20" s="17">
        <v>333755.2</v>
      </c>
      <c r="I20" s="17">
        <v>333755.2</v>
      </c>
      <c r="J20" s="17"/>
      <c r="K20" s="17"/>
      <c r="L20" s="17">
        <v>333755.2</v>
      </c>
      <c r="M20" s="17"/>
      <c r="N20" s="17"/>
      <c r="O20" s="17"/>
      <c r="P20" s="23"/>
      <c r="Q20" s="17"/>
      <c r="R20" s="17"/>
      <c r="S20" s="17"/>
      <c r="T20" s="17"/>
      <c r="U20" s="17"/>
      <c r="V20" s="17"/>
      <c r="W20" s="17"/>
    </row>
    <row r="21" ht="18.75" customHeight="1" spans="1:23">
      <c r="A21" s="60" t="s">
        <v>56</v>
      </c>
      <c r="B21" s="9" t="s">
        <v>186</v>
      </c>
      <c r="C21" s="10" t="s">
        <v>187</v>
      </c>
      <c r="D21" s="9" t="s">
        <v>93</v>
      </c>
      <c r="E21" s="9" t="s">
        <v>94</v>
      </c>
      <c r="F21" s="9" t="s">
        <v>190</v>
      </c>
      <c r="G21" s="9" t="s">
        <v>191</v>
      </c>
      <c r="H21" s="17">
        <v>54874.12</v>
      </c>
      <c r="I21" s="17">
        <v>54874.12</v>
      </c>
      <c r="J21" s="17"/>
      <c r="K21" s="17"/>
      <c r="L21" s="17">
        <v>54874.12</v>
      </c>
      <c r="M21" s="17"/>
      <c r="N21" s="17"/>
      <c r="O21" s="17"/>
      <c r="P21" s="23"/>
      <c r="Q21" s="17"/>
      <c r="R21" s="17"/>
      <c r="S21" s="17"/>
      <c r="T21" s="17"/>
      <c r="U21" s="17"/>
      <c r="V21" s="17"/>
      <c r="W21" s="17"/>
    </row>
    <row r="22" ht="18.75" customHeight="1" spans="1:23">
      <c r="A22" s="60" t="s">
        <v>56</v>
      </c>
      <c r="B22" s="9" t="s">
        <v>186</v>
      </c>
      <c r="C22" s="10" t="s">
        <v>187</v>
      </c>
      <c r="D22" s="9" t="s">
        <v>95</v>
      </c>
      <c r="E22" s="9" t="s">
        <v>96</v>
      </c>
      <c r="F22" s="9" t="s">
        <v>190</v>
      </c>
      <c r="G22" s="9" t="s">
        <v>191</v>
      </c>
      <c r="H22" s="17">
        <v>173135.51</v>
      </c>
      <c r="I22" s="17">
        <v>173135.51</v>
      </c>
      <c r="J22" s="17"/>
      <c r="K22" s="17"/>
      <c r="L22" s="17">
        <v>173135.51</v>
      </c>
      <c r="M22" s="17"/>
      <c r="N22" s="17"/>
      <c r="O22" s="17"/>
      <c r="P22" s="23"/>
      <c r="Q22" s="17"/>
      <c r="R22" s="17"/>
      <c r="S22" s="17"/>
      <c r="T22" s="17"/>
      <c r="U22" s="17"/>
      <c r="V22" s="17"/>
      <c r="W22" s="17"/>
    </row>
    <row r="23" ht="18.75" customHeight="1" spans="1:23">
      <c r="A23" s="60" t="s">
        <v>56</v>
      </c>
      <c r="B23" s="9" t="s">
        <v>186</v>
      </c>
      <c r="C23" s="10" t="s">
        <v>187</v>
      </c>
      <c r="D23" s="9" t="s">
        <v>97</v>
      </c>
      <c r="E23" s="9" t="s">
        <v>98</v>
      </c>
      <c r="F23" s="9" t="s">
        <v>192</v>
      </c>
      <c r="G23" s="9" t="s">
        <v>193</v>
      </c>
      <c r="H23" s="17">
        <v>17650</v>
      </c>
      <c r="I23" s="17">
        <v>17650</v>
      </c>
      <c r="J23" s="17"/>
      <c r="K23" s="17"/>
      <c r="L23" s="17">
        <v>17650</v>
      </c>
      <c r="M23" s="17"/>
      <c r="N23" s="17"/>
      <c r="O23" s="17"/>
      <c r="P23" s="23"/>
      <c r="Q23" s="17"/>
      <c r="R23" s="17"/>
      <c r="S23" s="17"/>
      <c r="T23" s="17"/>
      <c r="U23" s="17"/>
      <c r="V23" s="17"/>
      <c r="W23" s="17"/>
    </row>
    <row r="24" ht="18.75" customHeight="1" spans="1:23">
      <c r="A24" s="60" t="s">
        <v>56</v>
      </c>
      <c r="B24" s="9" t="s">
        <v>186</v>
      </c>
      <c r="C24" s="10" t="s">
        <v>187</v>
      </c>
      <c r="D24" s="9" t="s">
        <v>97</v>
      </c>
      <c r="E24" s="9" t="s">
        <v>98</v>
      </c>
      <c r="F24" s="9" t="s">
        <v>192</v>
      </c>
      <c r="G24" s="9" t="s">
        <v>193</v>
      </c>
      <c r="H24" s="17">
        <v>2644.54</v>
      </c>
      <c r="I24" s="17">
        <v>2644.54</v>
      </c>
      <c r="J24" s="17"/>
      <c r="K24" s="17"/>
      <c r="L24" s="17">
        <v>2644.54</v>
      </c>
      <c r="M24" s="17"/>
      <c r="N24" s="17"/>
      <c r="O24" s="17"/>
      <c r="P24" s="23"/>
      <c r="Q24" s="17"/>
      <c r="R24" s="17"/>
      <c r="S24" s="17"/>
      <c r="T24" s="17"/>
      <c r="U24" s="17"/>
      <c r="V24" s="17"/>
      <c r="W24" s="17"/>
    </row>
    <row r="25" ht="18.75" customHeight="1" spans="1:23">
      <c r="A25" s="60" t="s">
        <v>56</v>
      </c>
      <c r="B25" s="9" t="s">
        <v>186</v>
      </c>
      <c r="C25" s="10" t="s">
        <v>187</v>
      </c>
      <c r="D25" s="9" t="s">
        <v>97</v>
      </c>
      <c r="E25" s="9" t="s">
        <v>98</v>
      </c>
      <c r="F25" s="9" t="s">
        <v>192</v>
      </c>
      <c r="G25" s="9" t="s">
        <v>193</v>
      </c>
      <c r="H25" s="17">
        <v>6001</v>
      </c>
      <c r="I25" s="17">
        <v>6001</v>
      </c>
      <c r="J25" s="17"/>
      <c r="K25" s="17"/>
      <c r="L25" s="17">
        <v>6001</v>
      </c>
      <c r="M25" s="17"/>
      <c r="N25" s="17"/>
      <c r="O25" s="17"/>
      <c r="P25" s="23"/>
      <c r="Q25" s="17"/>
      <c r="R25" s="17"/>
      <c r="S25" s="17"/>
      <c r="T25" s="17"/>
      <c r="U25" s="17"/>
      <c r="V25" s="17"/>
      <c r="W25" s="17"/>
    </row>
    <row r="26" ht="18.75" customHeight="1" spans="1:23">
      <c r="A26" s="60" t="s">
        <v>56</v>
      </c>
      <c r="B26" s="9" t="s">
        <v>186</v>
      </c>
      <c r="C26" s="10" t="s">
        <v>187</v>
      </c>
      <c r="D26" s="9" t="s">
        <v>97</v>
      </c>
      <c r="E26" s="9" t="s">
        <v>98</v>
      </c>
      <c r="F26" s="9" t="s">
        <v>192</v>
      </c>
      <c r="G26" s="9" t="s">
        <v>193</v>
      </c>
      <c r="H26" s="17">
        <v>8343.88</v>
      </c>
      <c r="I26" s="17">
        <v>8343.88</v>
      </c>
      <c r="J26" s="17"/>
      <c r="K26" s="17"/>
      <c r="L26" s="17">
        <v>8343.88</v>
      </c>
      <c r="M26" s="17"/>
      <c r="N26" s="17"/>
      <c r="O26" s="17"/>
      <c r="P26" s="23"/>
      <c r="Q26" s="17"/>
      <c r="R26" s="17"/>
      <c r="S26" s="17"/>
      <c r="T26" s="17"/>
      <c r="U26" s="17"/>
      <c r="V26" s="17"/>
      <c r="W26" s="17"/>
    </row>
    <row r="27" ht="18.75" customHeight="1" spans="1:23">
      <c r="A27" s="60" t="s">
        <v>56</v>
      </c>
      <c r="B27" s="9" t="s">
        <v>186</v>
      </c>
      <c r="C27" s="10" t="s">
        <v>187</v>
      </c>
      <c r="D27" s="9" t="s">
        <v>105</v>
      </c>
      <c r="E27" s="9" t="s">
        <v>106</v>
      </c>
      <c r="F27" s="9" t="s">
        <v>192</v>
      </c>
      <c r="G27" s="9" t="s">
        <v>193</v>
      </c>
      <c r="H27" s="17">
        <v>14601.79</v>
      </c>
      <c r="I27" s="17">
        <v>14601.79</v>
      </c>
      <c r="J27" s="17"/>
      <c r="K27" s="17"/>
      <c r="L27" s="17">
        <v>14601.79</v>
      </c>
      <c r="M27" s="17"/>
      <c r="N27" s="17"/>
      <c r="O27" s="17"/>
      <c r="P27" s="23"/>
      <c r="Q27" s="17"/>
      <c r="R27" s="17"/>
      <c r="S27" s="17"/>
      <c r="T27" s="17"/>
      <c r="U27" s="17"/>
      <c r="V27" s="17"/>
      <c r="W27" s="17"/>
    </row>
    <row r="28" ht="18.75" customHeight="1" spans="1:23">
      <c r="A28" s="60" t="s">
        <v>56</v>
      </c>
      <c r="B28" s="9" t="s">
        <v>194</v>
      </c>
      <c r="C28" s="10" t="s">
        <v>129</v>
      </c>
      <c r="D28" s="9" t="s">
        <v>128</v>
      </c>
      <c r="E28" s="9" t="s">
        <v>129</v>
      </c>
      <c r="F28" s="9" t="s">
        <v>195</v>
      </c>
      <c r="G28" s="9" t="s">
        <v>129</v>
      </c>
      <c r="H28" s="17">
        <v>292212</v>
      </c>
      <c r="I28" s="17">
        <v>292212</v>
      </c>
      <c r="J28" s="17"/>
      <c r="K28" s="17"/>
      <c r="L28" s="17">
        <v>292212</v>
      </c>
      <c r="M28" s="17"/>
      <c r="N28" s="17"/>
      <c r="O28" s="17"/>
      <c r="P28" s="23"/>
      <c r="Q28" s="17"/>
      <c r="R28" s="17"/>
      <c r="S28" s="17"/>
      <c r="T28" s="17"/>
      <c r="U28" s="17"/>
      <c r="V28" s="17"/>
      <c r="W28" s="17"/>
    </row>
    <row r="29" ht="18.75" customHeight="1" spans="1:23">
      <c r="A29" s="60" t="s">
        <v>56</v>
      </c>
      <c r="B29" s="9" t="s">
        <v>194</v>
      </c>
      <c r="C29" s="10" t="s">
        <v>129</v>
      </c>
      <c r="D29" s="9" t="s">
        <v>128</v>
      </c>
      <c r="E29" s="9" t="s">
        <v>129</v>
      </c>
      <c r="F29" s="9" t="s">
        <v>195</v>
      </c>
      <c r="G29" s="9" t="s">
        <v>129</v>
      </c>
      <c r="H29" s="17">
        <v>97680</v>
      </c>
      <c r="I29" s="17">
        <v>97680</v>
      </c>
      <c r="J29" s="17"/>
      <c r="K29" s="17"/>
      <c r="L29" s="17">
        <v>97680</v>
      </c>
      <c r="M29" s="17"/>
      <c r="N29" s="17"/>
      <c r="O29" s="17"/>
      <c r="P29" s="23"/>
      <c r="Q29" s="17"/>
      <c r="R29" s="17"/>
      <c r="S29" s="17"/>
      <c r="T29" s="17"/>
      <c r="U29" s="17"/>
      <c r="V29" s="17"/>
      <c r="W29" s="17"/>
    </row>
    <row r="30" ht="18.75" customHeight="1" spans="1:23">
      <c r="A30" s="60" t="s">
        <v>56</v>
      </c>
      <c r="B30" s="9" t="s">
        <v>196</v>
      </c>
      <c r="C30" s="10" t="s">
        <v>197</v>
      </c>
      <c r="D30" s="9" t="s">
        <v>76</v>
      </c>
      <c r="E30" s="9" t="s">
        <v>77</v>
      </c>
      <c r="F30" s="9" t="s">
        <v>198</v>
      </c>
      <c r="G30" s="9" t="s">
        <v>199</v>
      </c>
      <c r="H30" s="17">
        <v>161831.8</v>
      </c>
      <c r="I30" s="17">
        <v>161831.8</v>
      </c>
      <c r="J30" s="17"/>
      <c r="K30" s="17"/>
      <c r="L30" s="17">
        <v>161831.8</v>
      </c>
      <c r="M30" s="17"/>
      <c r="N30" s="17"/>
      <c r="O30" s="17"/>
      <c r="P30" s="23"/>
      <c r="Q30" s="17"/>
      <c r="R30" s="17"/>
      <c r="S30" s="17"/>
      <c r="T30" s="17"/>
      <c r="U30" s="17"/>
      <c r="V30" s="17"/>
      <c r="W30" s="17"/>
    </row>
    <row r="31" ht="18.75" customHeight="1" spans="1:23">
      <c r="A31" s="60" t="s">
        <v>56</v>
      </c>
      <c r="B31" s="9" t="s">
        <v>196</v>
      </c>
      <c r="C31" s="10" t="s">
        <v>197</v>
      </c>
      <c r="D31" s="9" t="s">
        <v>76</v>
      </c>
      <c r="E31" s="9" t="s">
        <v>77</v>
      </c>
      <c r="F31" s="9" t="s">
        <v>200</v>
      </c>
      <c r="G31" s="9" t="s">
        <v>201</v>
      </c>
      <c r="H31" s="17">
        <v>158400</v>
      </c>
      <c r="I31" s="17">
        <v>158400</v>
      </c>
      <c r="J31" s="17"/>
      <c r="K31" s="17"/>
      <c r="L31" s="17">
        <v>158400</v>
      </c>
      <c r="M31" s="17"/>
      <c r="N31" s="17"/>
      <c r="O31" s="17"/>
      <c r="P31" s="23"/>
      <c r="Q31" s="17"/>
      <c r="R31" s="17"/>
      <c r="S31" s="17"/>
      <c r="T31" s="17"/>
      <c r="U31" s="17"/>
      <c r="V31" s="17"/>
      <c r="W31" s="17"/>
    </row>
    <row r="32" ht="18.75" customHeight="1" spans="1:23">
      <c r="A32" s="60" t="s">
        <v>56</v>
      </c>
      <c r="B32" s="9" t="s">
        <v>196</v>
      </c>
      <c r="C32" s="10" t="s">
        <v>197</v>
      </c>
      <c r="D32" s="9" t="s">
        <v>76</v>
      </c>
      <c r="E32" s="9" t="s">
        <v>77</v>
      </c>
      <c r="F32" s="9" t="s">
        <v>200</v>
      </c>
      <c r="G32" s="9" t="s">
        <v>201</v>
      </c>
      <c r="H32" s="17">
        <v>24000</v>
      </c>
      <c r="I32" s="17">
        <v>24000</v>
      </c>
      <c r="J32" s="17"/>
      <c r="K32" s="17"/>
      <c r="L32" s="17">
        <v>24000</v>
      </c>
      <c r="M32" s="17"/>
      <c r="N32" s="17"/>
      <c r="O32" s="17"/>
      <c r="P32" s="23"/>
      <c r="Q32" s="17"/>
      <c r="R32" s="17"/>
      <c r="S32" s="17"/>
      <c r="T32" s="17"/>
      <c r="U32" s="17"/>
      <c r="V32" s="17"/>
      <c r="W32" s="17"/>
    </row>
    <row r="33" ht="18.75" customHeight="1" spans="1:23">
      <c r="A33" s="60" t="s">
        <v>56</v>
      </c>
      <c r="B33" s="9" t="s">
        <v>196</v>
      </c>
      <c r="C33" s="10" t="s">
        <v>197</v>
      </c>
      <c r="D33" s="9" t="s">
        <v>78</v>
      </c>
      <c r="E33" s="9" t="s">
        <v>79</v>
      </c>
      <c r="F33" s="9" t="s">
        <v>200</v>
      </c>
      <c r="G33" s="9" t="s">
        <v>201</v>
      </c>
      <c r="H33" s="17">
        <v>403200</v>
      </c>
      <c r="I33" s="17">
        <v>403200</v>
      </c>
      <c r="J33" s="17"/>
      <c r="K33" s="17"/>
      <c r="L33" s="17">
        <v>403200</v>
      </c>
      <c r="M33" s="17"/>
      <c r="N33" s="17"/>
      <c r="O33" s="17"/>
      <c r="P33" s="23"/>
      <c r="Q33" s="17"/>
      <c r="R33" s="17"/>
      <c r="S33" s="17"/>
      <c r="T33" s="17"/>
      <c r="U33" s="17"/>
      <c r="V33" s="17"/>
      <c r="W33" s="17"/>
    </row>
    <row r="34" ht="18.75" customHeight="1" spans="1:23">
      <c r="A34" s="60" t="s">
        <v>56</v>
      </c>
      <c r="B34" s="9" t="s">
        <v>202</v>
      </c>
      <c r="C34" s="10" t="s">
        <v>203</v>
      </c>
      <c r="D34" s="9" t="s">
        <v>103</v>
      </c>
      <c r="E34" s="9" t="s">
        <v>104</v>
      </c>
      <c r="F34" s="9" t="s">
        <v>204</v>
      </c>
      <c r="G34" s="9" t="s">
        <v>205</v>
      </c>
      <c r="H34" s="17">
        <v>25000</v>
      </c>
      <c r="I34" s="17">
        <v>25000</v>
      </c>
      <c r="J34" s="17"/>
      <c r="K34" s="17"/>
      <c r="L34" s="17">
        <v>25000</v>
      </c>
      <c r="M34" s="17"/>
      <c r="N34" s="17"/>
      <c r="O34" s="17"/>
      <c r="P34" s="23"/>
      <c r="Q34" s="17"/>
      <c r="R34" s="17"/>
      <c r="S34" s="17"/>
      <c r="T34" s="17"/>
      <c r="U34" s="17"/>
      <c r="V34" s="17"/>
      <c r="W34" s="17"/>
    </row>
    <row r="35" ht="18.75" customHeight="1" spans="1:23">
      <c r="A35" s="60" t="s">
        <v>56</v>
      </c>
      <c r="B35" s="9" t="s">
        <v>206</v>
      </c>
      <c r="C35" s="10" t="s">
        <v>207</v>
      </c>
      <c r="D35" s="9" t="s">
        <v>103</v>
      </c>
      <c r="E35" s="9" t="s">
        <v>104</v>
      </c>
      <c r="F35" s="9" t="s">
        <v>208</v>
      </c>
      <c r="G35" s="9" t="s">
        <v>209</v>
      </c>
      <c r="H35" s="17">
        <v>54000</v>
      </c>
      <c r="I35" s="17">
        <v>54000</v>
      </c>
      <c r="J35" s="17"/>
      <c r="K35" s="17"/>
      <c r="L35" s="17">
        <v>54000</v>
      </c>
      <c r="M35" s="17"/>
      <c r="N35" s="17"/>
      <c r="O35" s="17"/>
      <c r="P35" s="23"/>
      <c r="Q35" s="17"/>
      <c r="R35" s="17"/>
      <c r="S35" s="17"/>
      <c r="T35" s="17"/>
      <c r="U35" s="17"/>
      <c r="V35" s="17"/>
      <c r="W35" s="17"/>
    </row>
    <row r="36" ht="18.75" customHeight="1" spans="1:23">
      <c r="A36" s="60" t="s">
        <v>56</v>
      </c>
      <c r="B36" s="9" t="s">
        <v>210</v>
      </c>
      <c r="C36" s="10" t="s">
        <v>211</v>
      </c>
      <c r="D36" s="9" t="s">
        <v>103</v>
      </c>
      <c r="E36" s="9" t="s">
        <v>104</v>
      </c>
      <c r="F36" s="9" t="s">
        <v>212</v>
      </c>
      <c r="G36" s="9" t="s">
        <v>211</v>
      </c>
      <c r="H36" s="17">
        <v>4800</v>
      </c>
      <c r="I36" s="17">
        <v>4800</v>
      </c>
      <c r="J36" s="17"/>
      <c r="K36" s="17"/>
      <c r="L36" s="17">
        <v>4800</v>
      </c>
      <c r="M36" s="17"/>
      <c r="N36" s="17"/>
      <c r="O36" s="17"/>
      <c r="P36" s="23"/>
      <c r="Q36" s="17"/>
      <c r="R36" s="17"/>
      <c r="S36" s="17"/>
      <c r="T36" s="17"/>
      <c r="U36" s="17"/>
      <c r="V36" s="17"/>
      <c r="W36" s="17"/>
    </row>
    <row r="37" ht="18.75" customHeight="1" spans="1:23">
      <c r="A37" s="60" t="s">
        <v>56</v>
      </c>
      <c r="B37" s="9" t="s">
        <v>210</v>
      </c>
      <c r="C37" s="10" t="s">
        <v>211</v>
      </c>
      <c r="D37" s="9" t="s">
        <v>105</v>
      </c>
      <c r="E37" s="9" t="s">
        <v>106</v>
      </c>
      <c r="F37" s="9" t="s">
        <v>212</v>
      </c>
      <c r="G37" s="9" t="s">
        <v>211</v>
      </c>
      <c r="H37" s="17">
        <v>17600</v>
      </c>
      <c r="I37" s="17">
        <v>17600</v>
      </c>
      <c r="J37" s="17"/>
      <c r="K37" s="17"/>
      <c r="L37" s="17">
        <v>17600</v>
      </c>
      <c r="M37" s="17"/>
      <c r="N37" s="17"/>
      <c r="O37" s="17"/>
      <c r="P37" s="23"/>
      <c r="Q37" s="17"/>
      <c r="R37" s="17"/>
      <c r="S37" s="17"/>
      <c r="T37" s="17"/>
      <c r="U37" s="17"/>
      <c r="V37" s="17"/>
      <c r="W37" s="17"/>
    </row>
    <row r="38" ht="18.75" customHeight="1" spans="1:23">
      <c r="A38" s="60" t="s">
        <v>56</v>
      </c>
      <c r="B38" s="9" t="s">
        <v>213</v>
      </c>
      <c r="C38" s="10" t="s">
        <v>214</v>
      </c>
      <c r="D38" s="9" t="s">
        <v>76</v>
      </c>
      <c r="E38" s="9" t="s">
        <v>77</v>
      </c>
      <c r="F38" s="9" t="s">
        <v>215</v>
      </c>
      <c r="G38" s="9" t="s">
        <v>216</v>
      </c>
      <c r="H38" s="17">
        <v>6600</v>
      </c>
      <c r="I38" s="17">
        <v>6600</v>
      </c>
      <c r="J38" s="17"/>
      <c r="K38" s="17"/>
      <c r="L38" s="17">
        <v>6600</v>
      </c>
      <c r="M38" s="17"/>
      <c r="N38" s="17"/>
      <c r="O38" s="17"/>
      <c r="P38" s="23"/>
      <c r="Q38" s="17"/>
      <c r="R38" s="17"/>
      <c r="S38" s="17"/>
      <c r="T38" s="17"/>
      <c r="U38" s="17"/>
      <c r="V38" s="17"/>
      <c r="W38" s="17"/>
    </row>
    <row r="39" ht="18.75" customHeight="1" spans="1:23">
      <c r="A39" s="60" t="s">
        <v>56</v>
      </c>
      <c r="B39" s="9" t="s">
        <v>213</v>
      </c>
      <c r="C39" s="10" t="s">
        <v>214</v>
      </c>
      <c r="D39" s="9" t="s">
        <v>78</v>
      </c>
      <c r="E39" s="9" t="s">
        <v>79</v>
      </c>
      <c r="F39" s="9" t="s">
        <v>215</v>
      </c>
      <c r="G39" s="9" t="s">
        <v>216</v>
      </c>
      <c r="H39" s="17">
        <v>16800</v>
      </c>
      <c r="I39" s="17">
        <v>16800</v>
      </c>
      <c r="J39" s="17"/>
      <c r="K39" s="17"/>
      <c r="L39" s="17">
        <v>16800</v>
      </c>
      <c r="M39" s="17"/>
      <c r="N39" s="17"/>
      <c r="O39" s="17"/>
      <c r="P39" s="23"/>
      <c r="Q39" s="17"/>
      <c r="R39" s="17"/>
      <c r="S39" s="17"/>
      <c r="T39" s="17"/>
      <c r="U39" s="17"/>
      <c r="V39" s="17"/>
      <c r="W39" s="17"/>
    </row>
    <row r="40" ht="18.75" customHeight="1" spans="1:23">
      <c r="A40" s="60" t="s">
        <v>56</v>
      </c>
      <c r="B40" s="9" t="s">
        <v>213</v>
      </c>
      <c r="C40" s="10" t="s">
        <v>214</v>
      </c>
      <c r="D40" s="9" t="s">
        <v>103</v>
      </c>
      <c r="E40" s="9" t="s">
        <v>104</v>
      </c>
      <c r="F40" s="9" t="s">
        <v>217</v>
      </c>
      <c r="G40" s="9" t="s">
        <v>218</v>
      </c>
      <c r="H40" s="17">
        <v>600</v>
      </c>
      <c r="I40" s="17">
        <v>600</v>
      </c>
      <c r="J40" s="17"/>
      <c r="K40" s="17"/>
      <c r="L40" s="17">
        <v>600</v>
      </c>
      <c r="M40" s="17"/>
      <c r="N40" s="17"/>
      <c r="O40" s="17"/>
      <c r="P40" s="23"/>
      <c r="Q40" s="17"/>
      <c r="R40" s="17"/>
      <c r="S40" s="17"/>
      <c r="T40" s="17"/>
      <c r="U40" s="17"/>
      <c r="V40" s="17"/>
      <c r="W40" s="17"/>
    </row>
    <row r="41" ht="18.75" customHeight="1" spans="1:23">
      <c r="A41" s="60" t="s">
        <v>56</v>
      </c>
      <c r="B41" s="9" t="s">
        <v>213</v>
      </c>
      <c r="C41" s="10" t="s">
        <v>214</v>
      </c>
      <c r="D41" s="9" t="s">
        <v>103</v>
      </c>
      <c r="E41" s="9" t="s">
        <v>104</v>
      </c>
      <c r="F41" s="9" t="s">
        <v>219</v>
      </c>
      <c r="G41" s="9" t="s">
        <v>220</v>
      </c>
      <c r="H41" s="17">
        <v>20400</v>
      </c>
      <c r="I41" s="17">
        <v>20400</v>
      </c>
      <c r="J41" s="17"/>
      <c r="K41" s="17"/>
      <c r="L41" s="17">
        <v>20400</v>
      </c>
      <c r="M41" s="17"/>
      <c r="N41" s="17"/>
      <c r="O41" s="17"/>
      <c r="P41" s="23"/>
      <c r="Q41" s="17"/>
      <c r="R41" s="17"/>
      <c r="S41" s="17"/>
      <c r="T41" s="17"/>
      <c r="U41" s="17"/>
      <c r="V41" s="17"/>
      <c r="W41" s="17"/>
    </row>
    <row r="42" ht="18.75" customHeight="1" spans="1:23">
      <c r="A42" s="60" t="s">
        <v>56</v>
      </c>
      <c r="B42" s="9" t="s">
        <v>213</v>
      </c>
      <c r="C42" s="10" t="s">
        <v>214</v>
      </c>
      <c r="D42" s="9" t="s">
        <v>103</v>
      </c>
      <c r="E42" s="9" t="s">
        <v>104</v>
      </c>
      <c r="F42" s="9" t="s">
        <v>208</v>
      </c>
      <c r="G42" s="9" t="s">
        <v>209</v>
      </c>
      <c r="H42" s="17">
        <v>5400</v>
      </c>
      <c r="I42" s="17">
        <v>5400</v>
      </c>
      <c r="J42" s="17"/>
      <c r="K42" s="17"/>
      <c r="L42" s="17">
        <v>5400</v>
      </c>
      <c r="M42" s="17"/>
      <c r="N42" s="17"/>
      <c r="O42" s="17"/>
      <c r="P42" s="23"/>
      <c r="Q42" s="17"/>
      <c r="R42" s="17"/>
      <c r="S42" s="17"/>
      <c r="T42" s="17"/>
      <c r="U42" s="17"/>
      <c r="V42" s="17"/>
      <c r="W42" s="17"/>
    </row>
    <row r="43" ht="18.75" customHeight="1" spans="1:23">
      <c r="A43" s="60" t="s">
        <v>56</v>
      </c>
      <c r="B43" s="9" t="s">
        <v>213</v>
      </c>
      <c r="C43" s="10" t="s">
        <v>214</v>
      </c>
      <c r="D43" s="9" t="s">
        <v>105</v>
      </c>
      <c r="E43" s="9" t="s">
        <v>106</v>
      </c>
      <c r="F43" s="9" t="s">
        <v>221</v>
      </c>
      <c r="G43" s="9" t="s">
        <v>222</v>
      </c>
      <c r="H43" s="17">
        <v>31000</v>
      </c>
      <c r="I43" s="17">
        <v>31000</v>
      </c>
      <c r="J43" s="17"/>
      <c r="K43" s="17"/>
      <c r="L43" s="17">
        <v>31000</v>
      </c>
      <c r="M43" s="17"/>
      <c r="N43" s="17"/>
      <c r="O43" s="17"/>
      <c r="P43" s="23"/>
      <c r="Q43" s="17"/>
      <c r="R43" s="17"/>
      <c r="S43" s="17"/>
      <c r="T43" s="17"/>
      <c r="U43" s="17"/>
      <c r="V43" s="17"/>
      <c r="W43" s="17"/>
    </row>
    <row r="44" ht="18.75" customHeight="1" spans="1:23">
      <c r="A44" s="60" t="s">
        <v>56</v>
      </c>
      <c r="B44" s="9" t="s">
        <v>213</v>
      </c>
      <c r="C44" s="10" t="s">
        <v>214</v>
      </c>
      <c r="D44" s="9" t="s">
        <v>105</v>
      </c>
      <c r="E44" s="9" t="s">
        <v>106</v>
      </c>
      <c r="F44" s="9" t="s">
        <v>223</v>
      </c>
      <c r="G44" s="9" t="s">
        <v>224</v>
      </c>
      <c r="H44" s="17">
        <v>3000</v>
      </c>
      <c r="I44" s="17">
        <v>3000</v>
      </c>
      <c r="J44" s="17"/>
      <c r="K44" s="17"/>
      <c r="L44" s="17">
        <v>3000</v>
      </c>
      <c r="M44" s="17"/>
      <c r="N44" s="17"/>
      <c r="O44" s="17"/>
      <c r="P44" s="23"/>
      <c r="Q44" s="17"/>
      <c r="R44" s="17"/>
      <c r="S44" s="17"/>
      <c r="T44" s="17"/>
      <c r="U44" s="17"/>
      <c r="V44" s="17"/>
      <c r="W44" s="17"/>
    </row>
    <row r="45" ht="18.75" customHeight="1" spans="1:23">
      <c r="A45" s="60" t="s">
        <v>56</v>
      </c>
      <c r="B45" s="9" t="s">
        <v>213</v>
      </c>
      <c r="C45" s="10" t="s">
        <v>214</v>
      </c>
      <c r="D45" s="9" t="s">
        <v>105</v>
      </c>
      <c r="E45" s="9" t="s">
        <v>106</v>
      </c>
      <c r="F45" s="9" t="s">
        <v>217</v>
      </c>
      <c r="G45" s="9" t="s">
        <v>218</v>
      </c>
      <c r="H45" s="17">
        <v>9000</v>
      </c>
      <c r="I45" s="17">
        <v>9000</v>
      </c>
      <c r="J45" s="17"/>
      <c r="K45" s="17"/>
      <c r="L45" s="17">
        <v>9000</v>
      </c>
      <c r="M45" s="17"/>
      <c r="N45" s="17"/>
      <c r="O45" s="17"/>
      <c r="P45" s="23"/>
      <c r="Q45" s="17"/>
      <c r="R45" s="17"/>
      <c r="S45" s="17"/>
      <c r="T45" s="17"/>
      <c r="U45" s="17"/>
      <c r="V45" s="17"/>
      <c r="W45" s="17"/>
    </row>
    <row r="46" ht="18.75" customHeight="1" spans="1:23">
      <c r="A46" s="60" t="s">
        <v>56</v>
      </c>
      <c r="B46" s="9" t="s">
        <v>213</v>
      </c>
      <c r="C46" s="10" t="s">
        <v>214</v>
      </c>
      <c r="D46" s="9" t="s">
        <v>105</v>
      </c>
      <c r="E46" s="9" t="s">
        <v>106</v>
      </c>
      <c r="F46" s="9" t="s">
        <v>225</v>
      </c>
      <c r="G46" s="9" t="s">
        <v>226</v>
      </c>
      <c r="H46" s="17">
        <v>5000</v>
      </c>
      <c r="I46" s="17">
        <v>5000</v>
      </c>
      <c r="J46" s="17"/>
      <c r="K46" s="17"/>
      <c r="L46" s="17">
        <v>5000</v>
      </c>
      <c r="M46" s="17"/>
      <c r="N46" s="17"/>
      <c r="O46" s="17"/>
      <c r="P46" s="23"/>
      <c r="Q46" s="17"/>
      <c r="R46" s="17"/>
      <c r="S46" s="17"/>
      <c r="T46" s="17"/>
      <c r="U46" s="17"/>
      <c r="V46" s="17"/>
      <c r="W46" s="17"/>
    </row>
    <row r="47" ht="18.75" customHeight="1" spans="1:23">
      <c r="A47" s="60" t="s">
        <v>56</v>
      </c>
      <c r="B47" s="9" t="s">
        <v>213</v>
      </c>
      <c r="C47" s="10" t="s">
        <v>214</v>
      </c>
      <c r="D47" s="9" t="s">
        <v>105</v>
      </c>
      <c r="E47" s="9" t="s">
        <v>106</v>
      </c>
      <c r="F47" s="9" t="s">
        <v>227</v>
      </c>
      <c r="G47" s="9" t="s">
        <v>228</v>
      </c>
      <c r="H47" s="17">
        <v>2000</v>
      </c>
      <c r="I47" s="17">
        <v>2000</v>
      </c>
      <c r="J47" s="17"/>
      <c r="K47" s="17"/>
      <c r="L47" s="17">
        <v>2000</v>
      </c>
      <c r="M47" s="17"/>
      <c r="N47" s="17"/>
      <c r="O47" s="17"/>
      <c r="P47" s="23"/>
      <c r="Q47" s="17"/>
      <c r="R47" s="17"/>
      <c r="S47" s="17"/>
      <c r="T47" s="17"/>
      <c r="U47" s="17"/>
      <c r="V47" s="17"/>
      <c r="W47" s="17"/>
    </row>
    <row r="48" ht="18.75" customHeight="1" spans="1:23">
      <c r="A48" s="60" t="s">
        <v>56</v>
      </c>
      <c r="B48" s="9" t="s">
        <v>213</v>
      </c>
      <c r="C48" s="10" t="s">
        <v>214</v>
      </c>
      <c r="D48" s="9" t="s">
        <v>105</v>
      </c>
      <c r="E48" s="9" t="s">
        <v>106</v>
      </c>
      <c r="F48" s="9" t="s">
        <v>229</v>
      </c>
      <c r="G48" s="9" t="s">
        <v>230</v>
      </c>
      <c r="H48" s="17">
        <v>2000</v>
      </c>
      <c r="I48" s="17">
        <v>2000</v>
      </c>
      <c r="J48" s="17"/>
      <c r="K48" s="17"/>
      <c r="L48" s="17">
        <v>2000</v>
      </c>
      <c r="M48" s="17"/>
      <c r="N48" s="17"/>
      <c r="O48" s="17"/>
      <c r="P48" s="23"/>
      <c r="Q48" s="17"/>
      <c r="R48" s="17"/>
      <c r="S48" s="17"/>
      <c r="T48" s="17"/>
      <c r="U48" s="17"/>
      <c r="V48" s="17"/>
      <c r="W48" s="17"/>
    </row>
    <row r="49" ht="18.75" customHeight="1" spans="1:23">
      <c r="A49" s="60" t="s">
        <v>56</v>
      </c>
      <c r="B49" s="9" t="s">
        <v>231</v>
      </c>
      <c r="C49" s="10" t="s">
        <v>232</v>
      </c>
      <c r="D49" s="9" t="s">
        <v>103</v>
      </c>
      <c r="E49" s="9" t="s">
        <v>104</v>
      </c>
      <c r="F49" s="9" t="s">
        <v>192</v>
      </c>
      <c r="G49" s="9" t="s">
        <v>193</v>
      </c>
      <c r="H49" s="17">
        <v>11185.34</v>
      </c>
      <c r="I49" s="17">
        <v>11185.34</v>
      </c>
      <c r="J49" s="17"/>
      <c r="K49" s="17"/>
      <c r="L49" s="17">
        <v>11185.34</v>
      </c>
      <c r="M49" s="17"/>
      <c r="N49" s="17"/>
      <c r="O49" s="17"/>
      <c r="P49" s="23"/>
      <c r="Q49" s="17"/>
      <c r="R49" s="17"/>
      <c r="S49" s="17"/>
      <c r="T49" s="17"/>
      <c r="U49" s="17"/>
      <c r="V49" s="17"/>
      <c r="W49" s="17"/>
    </row>
    <row r="50" ht="18.75" customHeight="1" spans="1:23">
      <c r="A50" s="60" t="s">
        <v>56</v>
      </c>
      <c r="B50" s="9" t="s">
        <v>231</v>
      </c>
      <c r="C50" s="10" t="s">
        <v>232</v>
      </c>
      <c r="D50" s="9" t="s">
        <v>105</v>
      </c>
      <c r="E50" s="9" t="s">
        <v>106</v>
      </c>
      <c r="F50" s="9" t="s">
        <v>192</v>
      </c>
      <c r="G50" s="9" t="s">
        <v>193</v>
      </c>
      <c r="H50" s="17">
        <v>37438.19</v>
      </c>
      <c r="I50" s="17">
        <v>37438.19</v>
      </c>
      <c r="J50" s="17"/>
      <c r="K50" s="17"/>
      <c r="L50" s="17">
        <v>37438.19</v>
      </c>
      <c r="M50" s="17"/>
      <c r="N50" s="17"/>
      <c r="O50" s="17"/>
      <c r="P50" s="23"/>
      <c r="Q50" s="17"/>
      <c r="R50" s="17"/>
      <c r="S50" s="17"/>
      <c r="T50" s="17"/>
      <c r="U50" s="17"/>
      <c r="V50" s="17"/>
      <c r="W50" s="17"/>
    </row>
    <row r="51" ht="18.75" customHeight="1" spans="1:23">
      <c r="A51" s="60" t="s">
        <v>56</v>
      </c>
      <c r="B51" s="9" t="s">
        <v>233</v>
      </c>
      <c r="C51" s="10" t="s">
        <v>234</v>
      </c>
      <c r="D51" s="9" t="s">
        <v>103</v>
      </c>
      <c r="E51" s="9" t="s">
        <v>104</v>
      </c>
      <c r="F51" s="9" t="s">
        <v>180</v>
      </c>
      <c r="G51" s="9" t="s">
        <v>181</v>
      </c>
      <c r="H51" s="17">
        <v>69000</v>
      </c>
      <c r="I51" s="17">
        <v>69000</v>
      </c>
      <c r="J51" s="17"/>
      <c r="K51" s="17"/>
      <c r="L51" s="17">
        <v>69000</v>
      </c>
      <c r="M51" s="17"/>
      <c r="N51" s="17"/>
      <c r="O51" s="17"/>
      <c r="P51" s="23"/>
      <c r="Q51" s="17"/>
      <c r="R51" s="17"/>
      <c r="S51" s="17"/>
      <c r="T51" s="17"/>
      <c r="U51" s="17"/>
      <c r="V51" s="17"/>
      <c r="W51" s="17"/>
    </row>
    <row r="52" ht="18.75" customHeight="1" spans="1:23">
      <c r="A52" s="60" t="s">
        <v>56</v>
      </c>
      <c r="B52" s="9" t="s">
        <v>233</v>
      </c>
      <c r="C52" s="10" t="s">
        <v>234</v>
      </c>
      <c r="D52" s="9" t="s">
        <v>103</v>
      </c>
      <c r="E52" s="9" t="s">
        <v>104</v>
      </c>
      <c r="F52" s="9" t="s">
        <v>180</v>
      </c>
      <c r="G52" s="9" t="s">
        <v>181</v>
      </c>
      <c r="H52" s="17">
        <v>33060</v>
      </c>
      <c r="I52" s="17">
        <v>33060</v>
      </c>
      <c r="J52" s="17"/>
      <c r="K52" s="17"/>
      <c r="L52" s="17">
        <v>33060</v>
      </c>
      <c r="M52" s="17"/>
      <c r="N52" s="17"/>
      <c r="O52" s="17"/>
      <c r="P52" s="23"/>
      <c r="Q52" s="17"/>
      <c r="R52" s="17"/>
      <c r="S52" s="17"/>
      <c r="T52" s="17"/>
      <c r="U52" s="17"/>
      <c r="V52" s="17"/>
      <c r="W52" s="17"/>
    </row>
    <row r="53" ht="18.75" customHeight="1" spans="1:23">
      <c r="A53" s="60" t="s">
        <v>56</v>
      </c>
      <c r="B53" s="9" t="s">
        <v>235</v>
      </c>
      <c r="C53" s="10" t="s">
        <v>236</v>
      </c>
      <c r="D53" s="9" t="s">
        <v>103</v>
      </c>
      <c r="E53" s="9" t="s">
        <v>104</v>
      </c>
      <c r="F53" s="9" t="s">
        <v>237</v>
      </c>
      <c r="G53" s="9" t="s">
        <v>236</v>
      </c>
      <c r="H53" s="17">
        <v>12000</v>
      </c>
      <c r="I53" s="17">
        <v>12000</v>
      </c>
      <c r="J53" s="17"/>
      <c r="K53" s="17"/>
      <c r="L53" s="17">
        <v>12000</v>
      </c>
      <c r="M53" s="17"/>
      <c r="N53" s="17"/>
      <c r="O53" s="17"/>
      <c r="P53" s="23"/>
      <c r="Q53" s="17"/>
      <c r="R53" s="17"/>
      <c r="S53" s="17"/>
      <c r="T53" s="17"/>
      <c r="U53" s="17"/>
      <c r="V53" s="17"/>
      <c r="W53" s="17"/>
    </row>
    <row r="54" ht="18.75" customHeight="1" spans="1:23">
      <c r="A54" s="60" t="s">
        <v>56</v>
      </c>
      <c r="B54" s="9" t="s">
        <v>235</v>
      </c>
      <c r="C54" s="10" t="s">
        <v>236</v>
      </c>
      <c r="D54" s="9" t="s">
        <v>105</v>
      </c>
      <c r="E54" s="9" t="s">
        <v>106</v>
      </c>
      <c r="F54" s="9" t="s">
        <v>237</v>
      </c>
      <c r="G54" s="9" t="s">
        <v>236</v>
      </c>
      <c r="H54" s="17">
        <v>44000</v>
      </c>
      <c r="I54" s="17">
        <v>44000</v>
      </c>
      <c r="J54" s="17"/>
      <c r="K54" s="17"/>
      <c r="L54" s="17">
        <v>44000</v>
      </c>
      <c r="M54" s="17"/>
      <c r="N54" s="17"/>
      <c r="O54" s="17"/>
      <c r="P54" s="23"/>
      <c r="Q54" s="17"/>
      <c r="R54" s="17"/>
      <c r="S54" s="17"/>
      <c r="T54" s="17"/>
      <c r="U54" s="17"/>
      <c r="V54" s="17"/>
      <c r="W54" s="17"/>
    </row>
    <row r="55" ht="18.75" customHeight="1" spans="1:23">
      <c r="A55" s="60" t="s">
        <v>56</v>
      </c>
      <c r="B55" s="9" t="s">
        <v>238</v>
      </c>
      <c r="C55" s="10" t="s">
        <v>239</v>
      </c>
      <c r="D55" s="9" t="s">
        <v>93</v>
      </c>
      <c r="E55" s="9" t="s">
        <v>94</v>
      </c>
      <c r="F55" s="9" t="s">
        <v>240</v>
      </c>
      <c r="G55" s="9" t="s">
        <v>241</v>
      </c>
      <c r="H55" s="17">
        <v>50000</v>
      </c>
      <c r="I55" s="17">
        <v>50000</v>
      </c>
      <c r="J55" s="17"/>
      <c r="K55" s="17"/>
      <c r="L55" s="17">
        <v>50000</v>
      </c>
      <c r="M55" s="17"/>
      <c r="N55" s="17"/>
      <c r="O55" s="17"/>
      <c r="P55" s="23"/>
      <c r="Q55" s="17"/>
      <c r="R55" s="17"/>
      <c r="S55" s="17"/>
      <c r="T55" s="17"/>
      <c r="U55" s="17"/>
      <c r="V55" s="17"/>
      <c r="W55" s="17"/>
    </row>
    <row r="56" ht="18.75" customHeight="1" spans="1:23">
      <c r="A56" s="60" t="s">
        <v>56</v>
      </c>
      <c r="B56" s="9" t="s">
        <v>242</v>
      </c>
      <c r="C56" s="10" t="s">
        <v>243</v>
      </c>
      <c r="D56" s="9" t="s">
        <v>105</v>
      </c>
      <c r="E56" s="9" t="s">
        <v>106</v>
      </c>
      <c r="F56" s="9" t="s">
        <v>184</v>
      </c>
      <c r="G56" s="9" t="s">
        <v>185</v>
      </c>
      <c r="H56" s="17">
        <v>290400</v>
      </c>
      <c r="I56" s="17">
        <v>290400</v>
      </c>
      <c r="J56" s="17"/>
      <c r="K56" s="17"/>
      <c r="L56" s="17">
        <v>290400</v>
      </c>
      <c r="M56" s="17"/>
      <c r="N56" s="17"/>
      <c r="O56" s="17"/>
      <c r="P56" s="23"/>
      <c r="Q56" s="17"/>
      <c r="R56" s="17"/>
      <c r="S56" s="17"/>
      <c r="T56" s="17"/>
      <c r="U56" s="17"/>
      <c r="V56" s="17"/>
      <c r="W56" s="17"/>
    </row>
    <row r="57" ht="18.75" customHeight="1" spans="1:23">
      <c r="A57" s="60" t="s">
        <v>56</v>
      </c>
      <c r="B57" s="9" t="s">
        <v>242</v>
      </c>
      <c r="C57" s="10" t="s">
        <v>243</v>
      </c>
      <c r="D57" s="9" t="s">
        <v>105</v>
      </c>
      <c r="E57" s="9" t="s">
        <v>106</v>
      </c>
      <c r="F57" s="9" t="s">
        <v>184</v>
      </c>
      <c r="G57" s="9" t="s">
        <v>185</v>
      </c>
      <c r="H57" s="17">
        <v>79200</v>
      </c>
      <c r="I57" s="17">
        <v>79200</v>
      </c>
      <c r="J57" s="17"/>
      <c r="K57" s="17"/>
      <c r="L57" s="17">
        <v>79200</v>
      </c>
      <c r="M57" s="17"/>
      <c r="N57" s="17"/>
      <c r="O57" s="17"/>
      <c r="P57" s="23"/>
      <c r="Q57" s="17"/>
      <c r="R57" s="17"/>
      <c r="S57" s="17"/>
      <c r="T57" s="17"/>
      <c r="U57" s="17"/>
      <c r="V57" s="17"/>
      <c r="W57" s="17"/>
    </row>
    <row r="58" ht="18.75" customHeight="1" spans="1:23">
      <c r="A58" s="60" t="s">
        <v>56</v>
      </c>
      <c r="B58" s="9" t="s">
        <v>244</v>
      </c>
      <c r="C58" s="10" t="s">
        <v>245</v>
      </c>
      <c r="D58" s="9" t="s">
        <v>76</v>
      </c>
      <c r="E58" s="9" t="s">
        <v>77</v>
      </c>
      <c r="F58" s="9" t="s">
        <v>246</v>
      </c>
      <c r="G58" s="9" t="s">
        <v>247</v>
      </c>
      <c r="H58" s="17">
        <v>85800</v>
      </c>
      <c r="I58" s="17">
        <v>85800</v>
      </c>
      <c r="J58" s="17"/>
      <c r="K58" s="17"/>
      <c r="L58" s="17">
        <v>85800</v>
      </c>
      <c r="M58" s="17"/>
      <c r="N58" s="17"/>
      <c r="O58" s="17"/>
      <c r="P58" s="23"/>
      <c r="Q58" s="17"/>
      <c r="R58" s="17"/>
      <c r="S58" s="17"/>
      <c r="T58" s="17"/>
      <c r="U58" s="17"/>
      <c r="V58" s="17"/>
      <c r="W58" s="17"/>
    </row>
    <row r="59" ht="18.75" customHeight="1" spans="1:23">
      <c r="A59" s="60" t="s">
        <v>56</v>
      </c>
      <c r="B59" s="9" t="s">
        <v>244</v>
      </c>
      <c r="C59" s="10" t="s">
        <v>245</v>
      </c>
      <c r="D59" s="9" t="s">
        <v>78</v>
      </c>
      <c r="E59" s="9" t="s">
        <v>79</v>
      </c>
      <c r="F59" s="9" t="s">
        <v>246</v>
      </c>
      <c r="G59" s="9" t="s">
        <v>247</v>
      </c>
      <c r="H59" s="17">
        <v>218400</v>
      </c>
      <c r="I59" s="17">
        <v>218400</v>
      </c>
      <c r="J59" s="17"/>
      <c r="K59" s="17"/>
      <c r="L59" s="17">
        <v>218400</v>
      </c>
      <c r="M59" s="17"/>
      <c r="N59" s="17"/>
      <c r="O59" s="17"/>
      <c r="P59" s="23"/>
      <c r="Q59" s="17"/>
      <c r="R59" s="17"/>
      <c r="S59" s="17"/>
      <c r="T59" s="17"/>
      <c r="U59" s="17"/>
      <c r="V59" s="17"/>
      <c r="W59" s="17"/>
    </row>
    <row r="60" ht="18.75" customHeight="1" spans="1:23">
      <c r="A60" s="60" t="s">
        <v>56</v>
      </c>
      <c r="B60" s="9" t="s">
        <v>248</v>
      </c>
      <c r="C60" s="10" t="s">
        <v>249</v>
      </c>
      <c r="D60" s="9" t="s">
        <v>109</v>
      </c>
      <c r="E60" s="9" t="s">
        <v>110</v>
      </c>
      <c r="F60" s="9" t="s">
        <v>250</v>
      </c>
      <c r="G60" s="9" t="s">
        <v>251</v>
      </c>
      <c r="H60" s="17">
        <v>369600</v>
      </c>
      <c r="I60" s="17">
        <v>369600</v>
      </c>
      <c r="J60" s="17"/>
      <c r="K60" s="17"/>
      <c r="L60" s="17">
        <v>369600</v>
      </c>
      <c r="M60" s="17"/>
      <c r="N60" s="17"/>
      <c r="O60" s="17"/>
      <c r="P60" s="23"/>
      <c r="Q60" s="17"/>
      <c r="R60" s="17"/>
      <c r="S60" s="17"/>
      <c r="T60" s="17"/>
      <c r="U60" s="17"/>
      <c r="V60" s="17"/>
      <c r="W60" s="17"/>
    </row>
    <row r="61" ht="18.75" customHeight="1" spans="1:23">
      <c r="A61" s="60" t="s">
        <v>56</v>
      </c>
      <c r="B61" s="9" t="s">
        <v>252</v>
      </c>
      <c r="C61" s="10" t="s">
        <v>153</v>
      </c>
      <c r="D61" s="9" t="s">
        <v>105</v>
      </c>
      <c r="E61" s="9" t="s">
        <v>106</v>
      </c>
      <c r="F61" s="9" t="s">
        <v>253</v>
      </c>
      <c r="G61" s="9" t="s">
        <v>153</v>
      </c>
      <c r="H61" s="17">
        <v>25000</v>
      </c>
      <c r="I61" s="17">
        <v>25000</v>
      </c>
      <c r="J61" s="17"/>
      <c r="K61" s="17"/>
      <c r="L61" s="17">
        <v>25000</v>
      </c>
      <c r="M61" s="17"/>
      <c r="N61" s="17"/>
      <c r="O61" s="17"/>
      <c r="P61" s="23"/>
      <c r="Q61" s="17"/>
      <c r="R61" s="17"/>
      <c r="S61" s="17"/>
      <c r="T61" s="17"/>
      <c r="U61" s="17"/>
      <c r="V61" s="17"/>
      <c r="W61" s="17"/>
    </row>
    <row r="62" ht="18.75" customHeight="1" spans="1:23">
      <c r="A62" s="60" t="s">
        <v>56</v>
      </c>
      <c r="B62" s="9" t="s">
        <v>254</v>
      </c>
      <c r="C62" s="10" t="s">
        <v>255</v>
      </c>
      <c r="D62" s="9" t="s">
        <v>103</v>
      </c>
      <c r="E62" s="9" t="s">
        <v>104</v>
      </c>
      <c r="F62" s="9" t="s">
        <v>221</v>
      </c>
      <c r="G62" s="9" t="s">
        <v>222</v>
      </c>
      <c r="H62" s="17">
        <v>100000</v>
      </c>
      <c r="I62" s="17">
        <v>100000</v>
      </c>
      <c r="J62" s="17"/>
      <c r="K62" s="17"/>
      <c r="L62" s="17">
        <v>100000</v>
      </c>
      <c r="M62" s="17"/>
      <c r="N62" s="17"/>
      <c r="O62" s="17"/>
      <c r="P62" s="23"/>
      <c r="Q62" s="17"/>
      <c r="R62" s="17"/>
      <c r="S62" s="17"/>
      <c r="T62" s="17"/>
      <c r="U62" s="17"/>
      <c r="V62" s="17"/>
      <c r="W62" s="17"/>
    </row>
    <row r="63" ht="18.75" customHeight="1" spans="1:23">
      <c r="A63" s="60" t="s">
        <v>56</v>
      </c>
      <c r="B63" s="9" t="s">
        <v>254</v>
      </c>
      <c r="C63" s="10" t="s">
        <v>255</v>
      </c>
      <c r="D63" s="9" t="s">
        <v>109</v>
      </c>
      <c r="E63" s="9" t="s">
        <v>110</v>
      </c>
      <c r="F63" s="9" t="s">
        <v>256</v>
      </c>
      <c r="G63" s="9" t="s">
        <v>257</v>
      </c>
      <c r="H63" s="17">
        <v>1000000</v>
      </c>
      <c r="I63" s="17">
        <v>1000000</v>
      </c>
      <c r="J63" s="17"/>
      <c r="K63" s="17"/>
      <c r="L63" s="17">
        <v>1000000</v>
      </c>
      <c r="M63" s="17"/>
      <c r="N63" s="17"/>
      <c r="O63" s="17"/>
      <c r="P63" s="23"/>
      <c r="Q63" s="17"/>
      <c r="R63" s="17"/>
      <c r="S63" s="17"/>
      <c r="T63" s="17"/>
      <c r="U63" s="17"/>
      <c r="V63" s="17"/>
      <c r="W63" s="17"/>
    </row>
    <row r="64" ht="18.75" customHeight="1" spans="1:23">
      <c r="A64" s="60" t="s">
        <v>56</v>
      </c>
      <c r="B64" s="9" t="s">
        <v>254</v>
      </c>
      <c r="C64" s="10" t="s">
        <v>255</v>
      </c>
      <c r="D64" s="9" t="s">
        <v>109</v>
      </c>
      <c r="E64" s="9" t="s">
        <v>110</v>
      </c>
      <c r="F64" s="9" t="s">
        <v>256</v>
      </c>
      <c r="G64" s="9" t="s">
        <v>257</v>
      </c>
      <c r="H64" s="17">
        <v>150000</v>
      </c>
      <c r="I64" s="17">
        <v>150000</v>
      </c>
      <c r="J64" s="17"/>
      <c r="K64" s="17"/>
      <c r="L64" s="17">
        <v>150000</v>
      </c>
      <c r="M64" s="17"/>
      <c r="N64" s="17"/>
      <c r="O64" s="17"/>
      <c r="P64" s="23"/>
      <c r="Q64" s="17"/>
      <c r="R64" s="17"/>
      <c r="S64" s="17"/>
      <c r="T64" s="17"/>
      <c r="U64" s="17"/>
      <c r="V64" s="17"/>
      <c r="W64" s="17"/>
    </row>
    <row r="65" ht="18.75" customHeight="1" spans="1:23">
      <c r="A65" s="60" t="s">
        <v>56</v>
      </c>
      <c r="B65" s="9" t="s">
        <v>254</v>
      </c>
      <c r="C65" s="10" t="s">
        <v>255</v>
      </c>
      <c r="D65" s="9" t="s">
        <v>113</v>
      </c>
      <c r="E65" s="9" t="s">
        <v>112</v>
      </c>
      <c r="F65" s="9" t="s">
        <v>258</v>
      </c>
      <c r="G65" s="9" t="s">
        <v>259</v>
      </c>
      <c r="H65" s="17">
        <v>1471490</v>
      </c>
      <c r="I65" s="17">
        <v>1471490</v>
      </c>
      <c r="J65" s="17"/>
      <c r="K65" s="17"/>
      <c r="L65" s="17">
        <v>1471490</v>
      </c>
      <c r="M65" s="17"/>
      <c r="N65" s="17"/>
      <c r="O65" s="17"/>
      <c r="P65" s="23"/>
      <c r="Q65" s="17"/>
      <c r="R65" s="17"/>
      <c r="S65" s="17"/>
      <c r="T65" s="17"/>
      <c r="U65" s="17"/>
      <c r="V65" s="17"/>
      <c r="W65" s="17"/>
    </row>
    <row r="66" ht="18.75" customHeight="1" spans="1:23">
      <c r="A66" s="12" t="s">
        <v>32</v>
      </c>
      <c r="B66" s="12"/>
      <c r="C66" s="12"/>
      <c r="D66" s="12"/>
      <c r="E66" s="12"/>
      <c r="F66" s="12"/>
      <c r="G66" s="12"/>
      <c r="H66" s="17">
        <v>8868762.81</v>
      </c>
      <c r="I66" s="17">
        <v>8868762.81</v>
      </c>
      <c r="J66" s="17"/>
      <c r="K66" s="17"/>
      <c r="L66" s="17">
        <v>8868762.81</v>
      </c>
      <c r="M66" s="17"/>
      <c r="N66" s="17"/>
      <c r="O66" s="17"/>
      <c r="P66" s="17"/>
      <c r="Q66" s="17"/>
      <c r="R66" s="17"/>
      <c r="S66" s="17"/>
      <c r="T66" s="17"/>
      <c r="U66" s="17"/>
      <c r="V66" s="17"/>
      <c r="W66" s="17"/>
    </row>
  </sheetData>
  <mergeCells count="30">
    <mergeCell ref="A3:W3"/>
    <mergeCell ref="A4:G4"/>
    <mergeCell ref="I5:W5"/>
    <mergeCell ref="I6:M6"/>
    <mergeCell ref="N6:P6"/>
    <mergeCell ref="R6:W6"/>
    <mergeCell ref="A66:G6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workbookViewId="0">
      <pane ySplit="1" topLeftCell="A2" activePane="bottomLeft" state="frozen"/>
      <selection/>
      <selection pane="bottomLeft" activeCell="J8" sqref="$A8:$XFD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260</v>
      </c>
    </row>
    <row r="3" ht="45" customHeight="1" spans="1:23">
      <c r="A3" s="4" t="s">
        <v>261</v>
      </c>
      <c r="B3" s="4"/>
      <c r="C3" s="4"/>
      <c r="D3" s="4"/>
      <c r="E3" s="4"/>
      <c r="F3" s="4"/>
      <c r="G3" s="4"/>
      <c r="H3" s="4"/>
      <c r="I3" s="4"/>
      <c r="J3" s="4"/>
      <c r="K3" s="4"/>
      <c r="L3" s="4"/>
      <c r="M3" s="4"/>
      <c r="N3" s="56"/>
      <c r="O3" s="56"/>
      <c r="P3" s="56"/>
      <c r="Q3" s="56"/>
      <c r="R3" s="56"/>
      <c r="S3" s="56"/>
      <c r="T3" s="56"/>
      <c r="U3" s="56"/>
      <c r="V3" s="56"/>
      <c r="W3" s="56"/>
    </row>
    <row r="4" ht="18.75" customHeight="1" spans="1:23">
      <c r="A4" s="5" t="str">
        <f>"单位名称："&amp;"峨山彝族自治县住房和城乡建设局"</f>
        <v>单位名称：峨山彝族自治县住房和城乡建设局</v>
      </c>
      <c r="B4" s="5"/>
      <c r="C4" s="5"/>
      <c r="D4" s="5"/>
      <c r="E4" s="5"/>
      <c r="F4" s="5"/>
      <c r="G4" s="5"/>
      <c r="H4" s="5"/>
      <c r="I4" s="57"/>
      <c r="J4" s="57"/>
      <c r="K4" s="57"/>
      <c r="L4" s="57"/>
      <c r="M4" s="57"/>
      <c r="N4" s="6"/>
      <c r="O4" s="6"/>
      <c r="P4" s="6"/>
      <c r="Q4" s="6"/>
      <c r="R4" s="6"/>
      <c r="S4" s="6"/>
      <c r="T4" s="6"/>
      <c r="U4" s="6"/>
      <c r="V4" s="6"/>
      <c r="W4" s="6" t="s">
        <v>29</v>
      </c>
    </row>
    <row r="5" ht="18.75" customHeight="1" spans="1:23">
      <c r="A5" s="13" t="s">
        <v>262</v>
      </c>
      <c r="B5" s="13" t="s">
        <v>159</v>
      </c>
      <c r="C5" s="13" t="s">
        <v>160</v>
      </c>
      <c r="D5" s="13" t="s">
        <v>263</v>
      </c>
      <c r="E5" s="13" t="s">
        <v>161</v>
      </c>
      <c r="F5" s="13" t="s">
        <v>162</v>
      </c>
      <c r="G5" s="13" t="s">
        <v>264</v>
      </c>
      <c r="H5" s="13" t="s">
        <v>164</v>
      </c>
      <c r="I5" s="48" t="s">
        <v>32</v>
      </c>
      <c r="J5" s="48" t="s">
        <v>265</v>
      </c>
      <c r="K5" s="13"/>
      <c r="L5" s="13"/>
      <c r="M5" s="13"/>
      <c r="N5" s="13" t="s">
        <v>166</v>
      </c>
      <c r="O5" s="13"/>
      <c r="P5" s="13"/>
      <c r="Q5" s="13" t="s">
        <v>38</v>
      </c>
      <c r="R5" s="13" t="s">
        <v>63</v>
      </c>
      <c r="S5" s="13"/>
      <c r="T5" s="13"/>
      <c r="U5" s="13"/>
      <c r="V5" s="13"/>
      <c r="W5" s="13"/>
    </row>
    <row r="6" ht="18.75" customHeight="1" spans="1:23">
      <c r="A6" s="13"/>
      <c r="B6" s="13"/>
      <c r="C6" s="13"/>
      <c r="D6" s="13"/>
      <c r="E6" s="13"/>
      <c r="F6" s="13"/>
      <c r="G6" s="13"/>
      <c r="H6" s="13"/>
      <c r="I6" s="48" t="s">
        <v>167</v>
      </c>
      <c r="J6" s="48"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8"/>
      <c r="J7" s="48"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8"/>
      <c r="J8" s="48" t="s">
        <v>34</v>
      </c>
      <c r="K8" s="13" t="s">
        <v>266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7" customHeight="1" spans="1:23">
      <c r="A10" s="9"/>
      <c r="B10" s="9"/>
      <c r="C10" s="10" t="s">
        <v>267</v>
      </c>
      <c r="D10" s="9"/>
      <c r="E10" s="9"/>
      <c r="F10" s="9"/>
      <c r="G10" s="9"/>
      <c r="H10" s="9"/>
      <c r="I10" s="11">
        <v>2566793</v>
      </c>
      <c r="J10" s="11">
        <v>2566793</v>
      </c>
      <c r="K10" s="11">
        <v>2566793</v>
      </c>
      <c r="L10" s="11"/>
      <c r="M10" s="11"/>
      <c r="N10" s="11"/>
      <c r="O10" s="11"/>
      <c r="P10" s="11"/>
      <c r="Q10" s="11"/>
      <c r="R10" s="11"/>
      <c r="S10" s="11"/>
      <c r="T10" s="11"/>
      <c r="U10" s="11"/>
      <c r="V10" s="11"/>
      <c r="W10" s="11"/>
    </row>
    <row r="11" ht="27" customHeight="1" spans="1:23">
      <c r="A11" s="9" t="s">
        <v>268</v>
      </c>
      <c r="B11" s="9" t="s">
        <v>269</v>
      </c>
      <c r="C11" s="10" t="s">
        <v>267</v>
      </c>
      <c r="D11" s="9" t="s">
        <v>56</v>
      </c>
      <c r="E11" s="9" t="s">
        <v>113</v>
      </c>
      <c r="F11" s="9" t="s">
        <v>112</v>
      </c>
      <c r="G11" s="9" t="s">
        <v>258</v>
      </c>
      <c r="H11" s="9" t="s">
        <v>259</v>
      </c>
      <c r="I11" s="11">
        <v>154993</v>
      </c>
      <c r="J11" s="11">
        <v>154993</v>
      </c>
      <c r="K11" s="11">
        <v>154993</v>
      </c>
      <c r="L11" s="11"/>
      <c r="M11" s="11"/>
      <c r="N11" s="11"/>
      <c r="O11" s="11"/>
      <c r="P11" s="11"/>
      <c r="Q11" s="11"/>
      <c r="R11" s="11"/>
      <c r="S11" s="11"/>
      <c r="T11" s="11"/>
      <c r="U11" s="11"/>
      <c r="V11" s="11"/>
      <c r="W11" s="11"/>
    </row>
    <row r="12" ht="27" customHeight="1" spans="1:23">
      <c r="A12" s="9" t="s">
        <v>268</v>
      </c>
      <c r="B12" s="9" t="s">
        <v>269</v>
      </c>
      <c r="C12" s="10" t="s">
        <v>267</v>
      </c>
      <c r="D12" s="9" t="s">
        <v>56</v>
      </c>
      <c r="E12" s="9" t="s">
        <v>113</v>
      </c>
      <c r="F12" s="9" t="s">
        <v>112</v>
      </c>
      <c r="G12" s="9" t="s">
        <v>258</v>
      </c>
      <c r="H12" s="9" t="s">
        <v>259</v>
      </c>
      <c r="I12" s="11">
        <v>511800</v>
      </c>
      <c r="J12" s="11">
        <v>511800</v>
      </c>
      <c r="K12" s="11">
        <v>511800</v>
      </c>
      <c r="L12" s="11"/>
      <c r="M12" s="11"/>
      <c r="N12" s="11"/>
      <c r="O12" s="11"/>
      <c r="P12" s="23"/>
      <c r="Q12" s="11"/>
      <c r="R12" s="11"/>
      <c r="S12" s="11"/>
      <c r="T12" s="11"/>
      <c r="U12" s="11"/>
      <c r="V12" s="11"/>
      <c r="W12" s="11"/>
    </row>
    <row r="13" ht="27" customHeight="1" spans="1:23">
      <c r="A13" s="9" t="s">
        <v>268</v>
      </c>
      <c r="B13" s="9" t="s">
        <v>269</v>
      </c>
      <c r="C13" s="10" t="s">
        <v>267</v>
      </c>
      <c r="D13" s="9" t="s">
        <v>56</v>
      </c>
      <c r="E13" s="9" t="s">
        <v>113</v>
      </c>
      <c r="F13" s="9" t="s">
        <v>112</v>
      </c>
      <c r="G13" s="9" t="s">
        <v>270</v>
      </c>
      <c r="H13" s="9" t="s">
        <v>271</v>
      </c>
      <c r="I13" s="11">
        <v>1900000</v>
      </c>
      <c r="J13" s="11">
        <v>1900000</v>
      </c>
      <c r="K13" s="11">
        <v>1900000</v>
      </c>
      <c r="L13" s="11"/>
      <c r="M13" s="11"/>
      <c r="N13" s="11"/>
      <c r="O13" s="11"/>
      <c r="P13" s="23"/>
      <c r="Q13" s="11"/>
      <c r="R13" s="11"/>
      <c r="S13" s="11"/>
      <c r="T13" s="11"/>
      <c r="U13" s="11"/>
      <c r="V13" s="11"/>
      <c r="W13" s="11"/>
    </row>
    <row r="14" ht="27" customHeight="1" spans="1:23">
      <c r="A14" s="23"/>
      <c r="B14" s="23"/>
      <c r="C14" s="10" t="s">
        <v>272</v>
      </c>
      <c r="D14" s="23"/>
      <c r="E14" s="23"/>
      <c r="F14" s="23"/>
      <c r="G14" s="23"/>
      <c r="H14" s="23"/>
      <c r="I14" s="11">
        <v>225400</v>
      </c>
      <c r="J14" s="11">
        <v>225400</v>
      </c>
      <c r="K14" s="11">
        <v>225400</v>
      </c>
      <c r="L14" s="11"/>
      <c r="M14" s="11"/>
      <c r="N14" s="11"/>
      <c r="O14" s="11"/>
      <c r="P14" s="23"/>
      <c r="Q14" s="11"/>
      <c r="R14" s="11"/>
      <c r="S14" s="11"/>
      <c r="T14" s="11"/>
      <c r="U14" s="11"/>
      <c r="V14" s="11"/>
      <c r="W14" s="11"/>
    </row>
    <row r="15" ht="27" customHeight="1" spans="1:23">
      <c r="A15" s="9" t="s">
        <v>273</v>
      </c>
      <c r="B15" s="9" t="s">
        <v>274</v>
      </c>
      <c r="C15" s="10" t="s">
        <v>272</v>
      </c>
      <c r="D15" s="9" t="s">
        <v>56</v>
      </c>
      <c r="E15" s="9" t="s">
        <v>124</v>
      </c>
      <c r="F15" s="9" t="s">
        <v>125</v>
      </c>
      <c r="G15" s="9" t="s">
        <v>258</v>
      </c>
      <c r="H15" s="9" t="s">
        <v>259</v>
      </c>
      <c r="I15" s="11">
        <v>225400</v>
      </c>
      <c r="J15" s="11">
        <v>225400</v>
      </c>
      <c r="K15" s="11">
        <v>225400</v>
      </c>
      <c r="L15" s="11"/>
      <c r="M15" s="11"/>
      <c r="N15" s="11"/>
      <c r="O15" s="11"/>
      <c r="P15" s="23"/>
      <c r="Q15" s="11"/>
      <c r="R15" s="11"/>
      <c r="S15" s="11"/>
      <c r="T15" s="11"/>
      <c r="U15" s="11"/>
      <c r="V15" s="11"/>
      <c r="W15" s="11"/>
    </row>
    <row r="16" ht="27" customHeight="1" spans="1:23">
      <c r="A16" s="23"/>
      <c r="B16" s="23"/>
      <c r="C16" s="10" t="s">
        <v>275</v>
      </c>
      <c r="D16" s="23"/>
      <c r="E16" s="23"/>
      <c r="F16" s="23"/>
      <c r="G16" s="23"/>
      <c r="H16" s="23"/>
      <c r="I16" s="11">
        <v>2889224.2</v>
      </c>
      <c r="J16" s="11">
        <v>2889224.2</v>
      </c>
      <c r="K16" s="11">
        <v>2889224.2</v>
      </c>
      <c r="L16" s="11"/>
      <c r="M16" s="11"/>
      <c r="N16" s="11"/>
      <c r="O16" s="11"/>
      <c r="P16" s="23"/>
      <c r="Q16" s="11"/>
      <c r="R16" s="11"/>
      <c r="S16" s="11"/>
      <c r="T16" s="11"/>
      <c r="U16" s="11"/>
      <c r="V16" s="11"/>
      <c r="W16" s="11"/>
    </row>
    <row r="17" ht="27" customHeight="1" spans="1:23">
      <c r="A17" s="9" t="s">
        <v>273</v>
      </c>
      <c r="B17" s="9" t="s">
        <v>276</v>
      </c>
      <c r="C17" s="10" t="s">
        <v>275</v>
      </c>
      <c r="D17" s="9" t="s">
        <v>56</v>
      </c>
      <c r="E17" s="9" t="s">
        <v>124</v>
      </c>
      <c r="F17" s="9" t="s">
        <v>125</v>
      </c>
      <c r="G17" s="9" t="s">
        <v>258</v>
      </c>
      <c r="H17" s="9" t="s">
        <v>259</v>
      </c>
      <c r="I17" s="11">
        <v>1447875</v>
      </c>
      <c r="J17" s="11">
        <v>1447875</v>
      </c>
      <c r="K17" s="11">
        <v>1447875</v>
      </c>
      <c r="L17" s="11"/>
      <c r="M17" s="11"/>
      <c r="N17" s="11"/>
      <c r="O17" s="11"/>
      <c r="P17" s="23"/>
      <c r="Q17" s="11"/>
      <c r="R17" s="11"/>
      <c r="S17" s="11"/>
      <c r="T17" s="11"/>
      <c r="U17" s="11"/>
      <c r="V17" s="11"/>
      <c r="W17" s="11"/>
    </row>
    <row r="18" ht="27" customHeight="1" spans="1:23">
      <c r="A18" s="9" t="s">
        <v>273</v>
      </c>
      <c r="B18" s="9" t="s">
        <v>276</v>
      </c>
      <c r="C18" s="10" t="s">
        <v>275</v>
      </c>
      <c r="D18" s="9" t="s">
        <v>56</v>
      </c>
      <c r="E18" s="9" t="s">
        <v>124</v>
      </c>
      <c r="F18" s="9" t="s">
        <v>125</v>
      </c>
      <c r="G18" s="9" t="s">
        <v>258</v>
      </c>
      <c r="H18" s="9" t="s">
        <v>259</v>
      </c>
      <c r="I18" s="11">
        <v>1441349.2</v>
      </c>
      <c r="J18" s="11">
        <v>1441349.2</v>
      </c>
      <c r="K18" s="11">
        <v>1441349.2</v>
      </c>
      <c r="L18" s="11"/>
      <c r="M18" s="11"/>
      <c r="N18" s="11"/>
      <c r="O18" s="11"/>
      <c r="P18" s="23"/>
      <c r="Q18" s="11"/>
      <c r="R18" s="11"/>
      <c r="S18" s="11"/>
      <c r="T18" s="11"/>
      <c r="U18" s="11"/>
      <c r="V18" s="11"/>
      <c r="W18" s="11"/>
    </row>
    <row r="19" ht="27" customHeight="1" spans="1:23">
      <c r="A19" s="23"/>
      <c r="B19" s="23"/>
      <c r="C19" s="10" t="s">
        <v>277</v>
      </c>
      <c r="D19" s="23"/>
      <c r="E19" s="23"/>
      <c r="F19" s="23"/>
      <c r="G19" s="23"/>
      <c r="H19" s="23"/>
      <c r="I19" s="11">
        <v>61017900</v>
      </c>
      <c r="J19" s="11">
        <v>61017900</v>
      </c>
      <c r="K19" s="11">
        <v>61017900</v>
      </c>
      <c r="L19" s="11"/>
      <c r="M19" s="11"/>
      <c r="N19" s="11"/>
      <c r="O19" s="11"/>
      <c r="P19" s="23"/>
      <c r="Q19" s="11"/>
      <c r="R19" s="11"/>
      <c r="S19" s="11"/>
      <c r="T19" s="11"/>
      <c r="U19" s="11"/>
      <c r="V19" s="11"/>
      <c r="W19" s="11"/>
    </row>
    <row r="20" ht="27" customHeight="1" spans="1:23">
      <c r="A20" s="9" t="s">
        <v>278</v>
      </c>
      <c r="B20" s="9" t="s">
        <v>279</v>
      </c>
      <c r="C20" s="10" t="s">
        <v>277</v>
      </c>
      <c r="D20" s="9" t="s">
        <v>56</v>
      </c>
      <c r="E20" s="9" t="s">
        <v>109</v>
      </c>
      <c r="F20" s="9" t="s">
        <v>110</v>
      </c>
      <c r="G20" s="9" t="s">
        <v>258</v>
      </c>
      <c r="H20" s="9" t="s">
        <v>259</v>
      </c>
      <c r="I20" s="11">
        <v>61017900</v>
      </c>
      <c r="J20" s="11">
        <v>61017900</v>
      </c>
      <c r="K20" s="11">
        <v>61017900</v>
      </c>
      <c r="L20" s="11"/>
      <c r="M20" s="11"/>
      <c r="N20" s="11"/>
      <c r="O20" s="11"/>
      <c r="P20" s="23"/>
      <c r="Q20" s="11"/>
      <c r="R20" s="11"/>
      <c r="S20" s="11"/>
      <c r="T20" s="11"/>
      <c r="U20" s="11"/>
      <c r="V20" s="11"/>
      <c r="W20" s="11"/>
    </row>
    <row r="21" ht="18.75" customHeight="1" spans="1:23">
      <c r="A21" s="23"/>
      <c r="B21" s="23"/>
      <c r="C21" s="10" t="s">
        <v>280</v>
      </c>
      <c r="D21" s="23"/>
      <c r="E21" s="23"/>
      <c r="F21" s="23"/>
      <c r="G21" s="23"/>
      <c r="H21" s="23"/>
      <c r="I21" s="11">
        <v>3422800</v>
      </c>
      <c r="J21" s="11">
        <v>3422800</v>
      </c>
      <c r="K21" s="11">
        <v>3422800</v>
      </c>
      <c r="L21" s="11"/>
      <c r="M21" s="11"/>
      <c r="N21" s="11"/>
      <c r="O21" s="11"/>
      <c r="P21" s="23"/>
      <c r="Q21" s="11"/>
      <c r="R21" s="11"/>
      <c r="S21" s="11"/>
      <c r="T21" s="11"/>
      <c r="U21" s="11"/>
      <c r="V21" s="11"/>
      <c r="W21" s="11"/>
    </row>
    <row r="22" ht="18.75" customHeight="1" spans="1:23">
      <c r="A22" s="9" t="s">
        <v>268</v>
      </c>
      <c r="B22" s="9" t="s">
        <v>281</v>
      </c>
      <c r="C22" s="10" t="s">
        <v>280</v>
      </c>
      <c r="D22" s="9" t="s">
        <v>56</v>
      </c>
      <c r="E22" s="9" t="s">
        <v>109</v>
      </c>
      <c r="F22" s="9" t="s">
        <v>110</v>
      </c>
      <c r="G22" s="9" t="s">
        <v>258</v>
      </c>
      <c r="H22" s="9" t="s">
        <v>259</v>
      </c>
      <c r="I22" s="11">
        <v>3422800</v>
      </c>
      <c r="J22" s="11">
        <v>3422800</v>
      </c>
      <c r="K22" s="11">
        <v>3422800</v>
      </c>
      <c r="L22" s="11"/>
      <c r="M22" s="11"/>
      <c r="N22" s="11"/>
      <c r="O22" s="11"/>
      <c r="P22" s="23"/>
      <c r="Q22" s="11"/>
      <c r="R22" s="11"/>
      <c r="S22" s="11"/>
      <c r="T22" s="11"/>
      <c r="U22" s="11"/>
      <c r="V22" s="11"/>
      <c r="W22" s="11"/>
    </row>
    <row r="23" ht="18.75" customHeight="1" spans="1:23">
      <c r="A23" s="23"/>
      <c r="B23" s="23"/>
      <c r="C23" s="10" t="s">
        <v>282</v>
      </c>
      <c r="D23" s="23"/>
      <c r="E23" s="23"/>
      <c r="F23" s="23"/>
      <c r="G23" s="23"/>
      <c r="H23" s="23"/>
      <c r="I23" s="11">
        <v>373090</v>
      </c>
      <c r="J23" s="11">
        <v>373090</v>
      </c>
      <c r="K23" s="11">
        <v>373090</v>
      </c>
      <c r="L23" s="11"/>
      <c r="M23" s="11"/>
      <c r="N23" s="11"/>
      <c r="O23" s="11"/>
      <c r="P23" s="23"/>
      <c r="Q23" s="11"/>
      <c r="R23" s="11"/>
      <c r="S23" s="11"/>
      <c r="T23" s="11"/>
      <c r="U23" s="11"/>
      <c r="V23" s="11"/>
      <c r="W23" s="11"/>
    </row>
    <row r="24" ht="18.75" customHeight="1" spans="1:23">
      <c r="A24" s="9" t="s">
        <v>273</v>
      </c>
      <c r="B24" s="9" t="s">
        <v>283</v>
      </c>
      <c r="C24" s="10" t="s">
        <v>282</v>
      </c>
      <c r="D24" s="9" t="s">
        <v>56</v>
      </c>
      <c r="E24" s="9" t="s">
        <v>84</v>
      </c>
      <c r="F24" s="9" t="s">
        <v>85</v>
      </c>
      <c r="G24" s="9" t="s">
        <v>284</v>
      </c>
      <c r="H24" s="9" t="s">
        <v>285</v>
      </c>
      <c r="I24" s="11">
        <v>62205.2</v>
      </c>
      <c r="J24" s="11">
        <v>62205.2</v>
      </c>
      <c r="K24" s="11">
        <v>62205.2</v>
      </c>
      <c r="L24" s="11"/>
      <c r="M24" s="11"/>
      <c r="N24" s="11"/>
      <c r="O24" s="11"/>
      <c r="P24" s="23"/>
      <c r="Q24" s="11"/>
      <c r="R24" s="11"/>
      <c r="S24" s="11"/>
      <c r="T24" s="11"/>
      <c r="U24" s="11"/>
      <c r="V24" s="11"/>
      <c r="W24" s="11"/>
    </row>
    <row r="25" ht="18.75" customHeight="1" spans="1:23">
      <c r="A25" s="9" t="s">
        <v>273</v>
      </c>
      <c r="B25" s="9" t="s">
        <v>283</v>
      </c>
      <c r="C25" s="10" t="s">
        <v>282</v>
      </c>
      <c r="D25" s="9" t="s">
        <v>56</v>
      </c>
      <c r="E25" s="9" t="s">
        <v>84</v>
      </c>
      <c r="F25" s="9" t="s">
        <v>85</v>
      </c>
      <c r="G25" s="9" t="s">
        <v>284</v>
      </c>
      <c r="H25" s="9" t="s">
        <v>285</v>
      </c>
      <c r="I25" s="11">
        <v>50555.6</v>
      </c>
      <c r="J25" s="11">
        <v>50555.6</v>
      </c>
      <c r="K25" s="11">
        <v>50555.6</v>
      </c>
      <c r="L25" s="11"/>
      <c r="M25" s="11"/>
      <c r="N25" s="11"/>
      <c r="O25" s="11"/>
      <c r="P25" s="23"/>
      <c r="Q25" s="11"/>
      <c r="R25" s="11"/>
      <c r="S25" s="11"/>
      <c r="T25" s="11"/>
      <c r="U25" s="11"/>
      <c r="V25" s="11"/>
      <c r="W25" s="11"/>
    </row>
    <row r="26" ht="18.75" customHeight="1" spans="1:23">
      <c r="A26" s="9" t="s">
        <v>273</v>
      </c>
      <c r="B26" s="9" t="s">
        <v>283</v>
      </c>
      <c r="C26" s="10" t="s">
        <v>282</v>
      </c>
      <c r="D26" s="9" t="s">
        <v>56</v>
      </c>
      <c r="E26" s="9" t="s">
        <v>84</v>
      </c>
      <c r="F26" s="9" t="s">
        <v>85</v>
      </c>
      <c r="G26" s="9" t="s">
        <v>284</v>
      </c>
      <c r="H26" s="9" t="s">
        <v>285</v>
      </c>
      <c r="I26" s="11">
        <v>260329.2</v>
      </c>
      <c r="J26" s="11">
        <v>260329.2</v>
      </c>
      <c r="K26" s="11">
        <v>260329.2</v>
      </c>
      <c r="L26" s="11"/>
      <c r="M26" s="11"/>
      <c r="N26" s="11"/>
      <c r="O26" s="11"/>
      <c r="P26" s="23"/>
      <c r="Q26" s="11"/>
      <c r="R26" s="11"/>
      <c r="S26" s="11"/>
      <c r="T26" s="11"/>
      <c r="U26" s="11"/>
      <c r="V26" s="11"/>
      <c r="W26" s="11"/>
    </row>
    <row r="27" ht="18.75" customHeight="1" spans="1:23">
      <c r="A27" s="23"/>
      <c r="B27" s="23"/>
      <c r="C27" s="10" t="s">
        <v>286</v>
      </c>
      <c r="D27" s="23"/>
      <c r="E27" s="23"/>
      <c r="F27" s="23"/>
      <c r="G27" s="23"/>
      <c r="H27" s="23"/>
      <c r="I27" s="11">
        <v>66866.36</v>
      </c>
      <c r="J27" s="11">
        <v>66866.36</v>
      </c>
      <c r="K27" s="11">
        <v>66866.36</v>
      </c>
      <c r="L27" s="11"/>
      <c r="M27" s="11"/>
      <c r="N27" s="11"/>
      <c r="O27" s="11"/>
      <c r="P27" s="23"/>
      <c r="Q27" s="11"/>
      <c r="R27" s="11"/>
      <c r="S27" s="11"/>
      <c r="T27" s="11"/>
      <c r="U27" s="11"/>
      <c r="V27" s="11"/>
      <c r="W27" s="11"/>
    </row>
    <row r="28" ht="18.75" customHeight="1" spans="1:23">
      <c r="A28" s="9" t="s">
        <v>273</v>
      </c>
      <c r="B28" s="9" t="s">
        <v>287</v>
      </c>
      <c r="C28" s="10" t="s">
        <v>286</v>
      </c>
      <c r="D28" s="9" t="s">
        <v>56</v>
      </c>
      <c r="E28" s="9" t="s">
        <v>88</v>
      </c>
      <c r="F28" s="9" t="s">
        <v>87</v>
      </c>
      <c r="G28" s="9" t="s">
        <v>258</v>
      </c>
      <c r="H28" s="9" t="s">
        <v>259</v>
      </c>
      <c r="I28" s="11">
        <v>66866.36</v>
      </c>
      <c r="J28" s="11">
        <v>66866.36</v>
      </c>
      <c r="K28" s="11">
        <v>66866.36</v>
      </c>
      <c r="L28" s="11"/>
      <c r="M28" s="11"/>
      <c r="N28" s="11"/>
      <c r="O28" s="11"/>
      <c r="P28" s="23"/>
      <c r="Q28" s="11"/>
      <c r="R28" s="11"/>
      <c r="S28" s="11"/>
      <c r="T28" s="11"/>
      <c r="U28" s="11"/>
      <c r="V28" s="11"/>
      <c r="W28" s="11"/>
    </row>
    <row r="29" ht="18.75" customHeight="1" spans="1:23">
      <c r="A29" s="23"/>
      <c r="B29" s="23"/>
      <c r="C29" s="10" t="s">
        <v>288</v>
      </c>
      <c r="D29" s="23"/>
      <c r="E29" s="23"/>
      <c r="F29" s="23"/>
      <c r="G29" s="23"/>
      <c r="H29" s="23"/>
      <c r="I29" s="11">
        <v>42702800</v>
      </c>
      <c r="J29" s="11">
        <v>42702800</v>
      </c>
      <c r="K29" s="11">
        <v>42702800</v>
      </c>
      <c r="L29" s="11"/>
      <c r="M29" s="11"/>
      <c r="N29" s="11"/>
      <c r="O29" s="11"/>
      <c r="P29" s="23"/>
      <c r="Q29" s="11"/>
      <c r="R29" s="11"/>
      <c r="S29" s="11"/>
      <c r="T29" s="11"/>
      <c r="U29" s="11"/>
      <c r="V29" s="11"/>
      <c r="W29" s="11"/>
    </row>
    <row r="30" ht="18.75" customHeight="1" spans="1:23">
      <c r="A30" s="9" t="s">
        <v>273</v>
      </c>
      <c r="B30" s="9" t="s">
        <v>289</v>
      </c>
      <c r="C30" s="10" t="s">
        <v>288</v>
      </c>
      <c r="D30" s="9" t="s">
        <v>56</v>
      </c>
      <c r="E30" s="9" t="s">
        <v>122</v>
      </c>
      <c r="F30" s="9" t="s">
        <v>123</v>
      </c>
      <c r="G30" s="9" t="s">
        <v>258</v>
      </c>
      <c r="H30" s="9" t="s">
        <v>259</v>
      </c>
      <c r="I30" s="11">
        <v>5240000</v>
      </c>
      <c r="J30" s="11">
        <v>5240000</v>
      </c>
      <c r="K30" s="11">
        <v>5240000</v>
      </c>
      <c r="L30" s="11"/>
      <c r="M30" s="11"/>
      <c r="N30" s="11"/>
      <c r="O30" s="11"/>
      <c r="P30" s="23"/>
      <c r="Q30" s="11"/>
      <c r="R30" s="11"/>
      <c r="S30" s="11"/>
      <c r="T30" s="11"/>
      <c r="U30" s="11"/>
      <c r="V30" s="11"/>
      <c r="W30" s="11"/>
    </row>
    <row r="31" ht="18.75" customHeight="1" spans="1:23">
      <c r="A31" s="9" t="s">
        <v>273</v>
      </c>
      <c r="B31" s="9" t="s">
        <v>289</v>
      </c>
      <c r="C31" s="10" t="s">
        <v>288</v>
      </c>
      <c r="D31" s="9" t="s">
        <v>56</v>
      </c>
      <c r="E31" s="9" t="s">
        <v>122</v>
      </c>
      <c r="F31" s="9" t="s">
        <v>123</v>
      </c>
      <c r="G31" s="9" t="s">
        <v>258</v>
      </c>
      <c r="H31" s="9" t="s">
        <v>259</v>
      </c>
      <c r="I31" s="11">
        <v>37462800</v>
      </c>
      <c r="J31" s="11">
        <v>37462800</v>
      </c>
      <c r="K31" s="11">
        <v>37462800</v>
      </c>
      <c r="L31" s="11"/>
      <c r="M31" s="11"/>
      <c r="N31" s="11"/>
      <c r="O31" s="11"/>
      <c r="P31" s="23"/>
      <c r="Q31" s="11"/>
      <c r="R31" s="11"/>
      <c r="S31" s="11"/>
      <c r="T31" s="11"/>
      <c r="U31" s="11"/>
      <c r="V31" s="11"/>
      <c r="W31" s="11"/>
    </row>
    <row r="32" ht="18.75" customHeight="1" spans="1:23">
      <c r="A32" s="23"/>
      <c r="B32" s="23"/>
      <c r="C32" s="10" t="s">
        <v>290</v>
      </c>
      <c r="D32" s="23"/>
      <c r="E32" s="23"/>
      <c r="F32" s="23"/>
      <c r="G32" s="23"/>
      <c r="H32" s="23"/>
      <c r="I32" s="11">
        <v>32959200</v>
      </c>
      <c r="J32" s="11">
        <v>32959200</v>
      </c>
      <c r="K32" s="11">
        <v>32959200</v>
      </c>
      <c r="L32" s="11"/>
      <c r="M32" s="11"/>
      <c r="N32" s="11"/>
      <c r="O32" s="11"/>
      <c r="P32" s="23"/>
      <c r="Q32" s="11"/>
      <c r="R32" s="11"/>
      <c r="S32" s="11"/>
      <c r="T32" s="11"/>
      <c r="U32" s="11"/>
      <c r="V32" s="11"/>
      <c r="W32" s="11"/>
    </row>
    <row r="33" ht="18.75" customHeight="1" spans="1:23">
      <c r="A33" s="9" t="s">
        <v>268</v>
      </c>
      <c r="B33" s="9" t="s">
        <v>291</v>
      </c>
      <c r="C33" s="10" t="s">
        <v>290</v>
      </c>
      <c r="D33" s="9" t="s">
        <v>56</v>
      </c>
      <c r="E33" s="9" t="s">
        <v>122</v>
      </c>
      <c r="F33" s="9" t="s">
        <v>123</v>
      </c>
      <c r="G33" s="9" t="s">
        <v>258</v>
      </c>
      <c r="H33" s="9" t="s">
        <v>259</v>
      </c>
      <c r="I33" s="11">
        <v>17600000</v>
      </c>
      <c r="J33" s="11">
        <v>17600000</v>
      </c>
      <c r="K33" s="11">
        <v>17600000</v>
      </c>
      <c r="L33" s="11"/>
      <c r="M33" s="11"/>
      <c r="N33" s="11"/>
      <c r="O33" s="11"/>
      <c r="P33" s="23"/>
      <c r="Q33" s="11"/>
      <c r="R33" s="11"/>
      <c r="S33" s="11"/>
      <c r="T33" s="11"/>
      <c r="U33" s="11"/>
      <c r="V33" s="11"/>
      <c r="W33" s="11"/>
    </row>
    <row r="34" ht="18.75" customHeight="1" spans="1:23">
      <c r="A34" s="9" t="s">
        <v>268</v>
      </c>
      <c r="B34" s="9" t="s">
        <v>291</v>
      </c>
      <c r="C34" s="10" t="s">
        <v>290</v>
      </c>
      <c r="D34" s="9" t="s">
        <v>56</v>
      </c>
      <c r="E34" s="9" t="s">
        <v>122</v>
      </c>
      <c r="F34" s="9" t="s">
        <v>123</v>
      </c>
      <c r="G34" s="9" t="s">
        <v>258</v>
      </c>
      <c r="H34" s="9" t="s">
        <v>259</v>
      </c>
      <c r="I34" s="11">
        <v>15359200</v>
      </c>
      <c r="J34" s="11">
        <v>15359200</v>
      </c>
      <c r="K34" s="11">
        <v>15359200</v>
      </c>
      <c r="L34" s="11"/>
      <c r="M34" s="11"/>
      <c r="N34" s="11"/>
      <c r="O34" s="11"/>
      <c r="P34" s="23"/>
      <c r="Q34" s="11"/>
      <c r="R34" s="11"/>
      <c r="S34" s="11"/>
      <c r="T34" s="11"/>
      <c r="U34" s="11"/>
      <c r="V34" s="11"/>
      <c r="W34" s="11"/>
    </row>
    <row r="35" ht="18.75" customHeight="1" spans="1:23">
      <c r="A35" s="23"/>
      <c r="B35" s="23"/>
      <c r="C35" s="10" t="s">
        <v>292</v>
      </c>
      <c r="D35" s="23"/>
      <c r="E35" s="23"/>
      <c r="F35" s="23"/>
      <c r="G35" s="23"/>
      <c r="H35" s="23"/>
      <c r="I35" s="11">
        <v>2000000</v>
      </c>
      <c r="J35" s="11"/>
      <c r="K35" s="11"/>
      <c r="L35" s="11">
        <v>2000000</v>
      </c>
      <c r="M35" s="11"/>
      <c r="N35" s="11"/>
      <c r="O35" s="11"/>
      <c r="P35" s="23"/>
      <c r="Q35" s="11"/>
      <c r="R35" s="11"/>
      <c r="S35" s="11"/>
      <c r="T35" s="11"/>
      <c r="U35" s="11"/>
      <c r="V35" s="11"/>
      <c r="W35" s="11"/>
    </row>
    <row r="36" ht="18.75" customHeight="1" spans="1:23">
      <c r="A36" s="9" t="s">
        <v>268</v>
      </c>
      <c r="B36" s="9" t="s">
        <v>293</v>
      </c>
      <c r="C36" s="10" t="s">
        <v>292</v>
      </c>
      <c r="D36" s="9" t="s">
        <v>56</v>
      </c>
      <c r="E36" s="9" t="s">
        <v>116</v>
      </c>
      <c r="F36" s="9" t="s">
        <v>117</v>
      </c>
      <c r="G36" s="9" t="s">
        <v>258</v>
      </c>
      <c r="H36" s="9" t="s">
        <v>259</v>
      </c>
      <c r="I36" s="11">
        <v>110450</v>
      </c>
      <c r="J36" s="11"/>
      <c r="K36" s="11"/>
      <c r="L36" s="11">
        <v>110450</v>
      </c>
      <c r="M36" s="11"/>
      <c r="N36" s="11"/>
      <c r="O36" s="11"/>
      <c r="P36" s="23"/>
      <c r="Q36" s="11"/>
      <c r="R36" s="11"/>
      <c r="S36" s="11"/>
      <c r="T36" s="11"/>
      <c r="U36" s="11"/>
      <c r="V36" s="11"/>
      <c r="W36" s="11"/>
    </row>
    <row r="37" ht="18.75" customHeight="1" spans="1:23">
      <c r="A37" s="9" t="s">
        <v>268</v>
      </c>
      <c r="B37" s="9" t="s">
        <v>293</v>
      </c>
      <c r="C37" s="10" t="s">
        <v>292</v>
      </c>
      <c r="D37" s="9" t="s">
        <v>56</v>
      </c>
      <c r="E37" s="9" t="s">
        <v>116</v>
      </c>
      <c r="F37" s="9" t="s">
        <v>117</v>
      </c>
      <c r="G37" s="9" t="s">
        <v>258</v>
      </c>
      <c r="H37" s="9" t="s">
        <v>259</v>
      </c>
      <c r="I37" s="11">
        <v>1889550</v>
      </c>
      <c r="J37" s="11"/>
      <c r="K37" s="11"/>
      <c r="L37" s="11">
        <v>1889550</v>
      </c>
      <c r="M37" s="11"/>
      <c r="N37" s="11"/>
      <c r="O37" s="11"/>
      <c r="P37" s="23"/>
      <c r="Q37" s="11"/>
      <c r="R37" s="11"/>
      <c r="S37" s="11"/>
      <c r="T37" s="11"/>
      <c r="U37" s="11"/>
      <c r="V37" s="11"/>
      <c r="W37" s="11"/>
    </row>
    <row r="38" ht="18.75" customHeight="1" spans="1:23">
      <c r="A38" s="12" t="s">
        <v>32</v>
      </c>
      <c r="B38" s="12"/>
      <c r="C38" s="12"/>
      <c r="D38" s="12"/>
      <c r="E38" s="12"/>
      <c r="F38" s="12"/>
      <c r="G38" s="12"/>
      <c r="H38" s="12"/>
      <c r="I38" s="11">
        <v>148224073.56</v>
      </c>
      <c r="J38" s="11">
        <v>146224073.56</v>
      </c>
      <c r="K38" s="11">
        <v>146224073.56</v>
      </c>
      <c r="L38" s="11">
        <v>2000000</v>
      </c>
      <c r="M38" s="11"/>
      <c r="N38" s="11"/>
      <c r="O38" s="11"/>
      <c r="P38" s="11"/>
      <c r="Q38" s="11"/>
      <c r="R38" s="11"/>
      <c r="S38" s="11"/>
      <c r="T38" s="11"/>
      <c r="U38" s="11"/>
      <c r="V38" s="11"/>
      <c r="W38" s="11"/>
    </row>
  </sheetData>
  <mergeCells count="28">
    <mergeCell ref="A3:W3"/>
    <mergeCell ref="A4:H4"/>
    <mergeCell ref="J5:M5"/>
    <mergeCell ref="N5:P5"/>
    <mergeCell ref="R5:W5"/>
    <mergeCell ref="A38:H3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2"/>
  <sheetViews>
    <sheetView showZeros="0" workbookViewId="0">
      <pane ySplit="1" topLeftCell="A2" activePane="bottomLeft" state="frozen"/>
      <selection/>
      <selection pane="bottomLeft" activeCell="B67" sqref="B6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0" t="s">
        <v>294</v>
      </c>
      <c r="B2" s="20"/>
      <c r="C2" s="20"/>
      <c r="D2" s="20"/>
      <c r="E2" s="20"/>
      <c r="F2" s="20"/>
      <c r="G2" s="20"/>
      <c r="H2" s="20"/>
      <c r="I2" s="20"/>
      <c r="J2" s="20"/>
    </row>
    <row r="3" ht="45" customHeight="1" spans="1:10">
      <c r="A3" s="33" t="s">
        <v>295</v>
      </c>
      <c r="B3" s="33"/>
      <c r="C3" s="33"/>
      <c r="D3" s="33"/>
      <c r="E3" s="33"/>
      <c r="F3" s="33"/>
      <c r="G3" s="33"/>
      <c r="H3" s="33"/>
      <c r="I3" s="33"/>
      <c r="J3" s="33"/>
    </row>
    <row r="4" ht="20.25" customHeight="1" spans="1:10">
      <c r="A4" s="19" t="str">
        <f>"单位名称："&amp;"峨山彝族自治县住房和城乡建设局"</f>
        <v>单位名称：峨山彝族自治县住房和城乡建设局</v>
      </c>
      <c r="B4" s="19"/>
      <c r="C4" s="19"/>
      <c r="D4" s="19"/>
      <c r="E4" s="19"/>
      <c r="F4" s="19"/>
      <c r="G4" s="19"/>
      <c r="H4" s="19"/>
      <c r="I4" s="19"/>
      <c r="J4" s="19"/>
    </row>
    <row r="5" ht="20.25" customHeight="1" spans="1:10">
      <c r="A5" s="34" t="s">
        <v>296</v>
      </c>
      <c r="B5" s="34" t="s">
        <v>297</v>
      </c>
      <c r="C5" s="34" t="s">
        <v>298</v>
      </c>
      <c r="D5" s="34" t="s">
        <v>299</v>
      </c>
      <c r="E5" s="34" t="s">
        <v>300</v>
      </c>
      <c r="F5" s="34" t="s">
        <v>301</v>
      </c>
      <c r="G5" s="34" t="s">
        <v>302</v>
      </c>
      <c r="H5" s="34" t="s">
        <v>303</v>
      </c>
      <c r="I5" s="34" t="s">
        <v>304</v>
      </c>
      <c r="J5" s="34" t="s">
        <v>305</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s="23" t="s">
        <v>56</v>
      </c>
      <c r="B8" s="23"/>
      <c r="C8" s="23"/>
      <c r="E8" s="40"/>
      <c r="F8" s="40"/>
      <c r="G8" s="40"/>
      <c r="H8" s="40"/>
      <c r="I8" s="40"/>
      <c r="J8" s="40"/>
    </row>
    <row r="9" ht="168" customHeight="1" spans="1:10">
      <c r="A9" s="25" t="s">
        <v>277</v>
      </c>
      <c r="B9" s="23" t="s">
        <v>306</v>
      </c>
      <c r="C9" s="24"/>
      <c r="D9" s="24"/>
      <c r="E9" s="40"/>
      <c r="F9" s="40"/>
      <c r="G9" s="40"/>
      <c r="H9" s="40"/>
      <c r="I9" s="40"/>
      <c r="J9" s="40"/>
    </row>
    <row r="10" ht="20.25" customHeight="1" spans="1:10">
      <c r="A10" s="23"/>
      <c r="B10" s="23"/>
      <c r="C10" s="23" t="s">
        <v>307</v>
      </c>
      <c r="D10" s="53" t="s">
        <v>308</v>
      </c>
      <c r="E10" s="54" t="s">
        <v>309</v>
      </c>
      <c r="F10" s="41" t="s">
        <v>310</v>
      </c>
      <c r="G10" s="24" t="s">
        <v>46</v>
      </c>
      <c r="H10" s="41" t="s">
        <v>311</v>
      </c>
      <c r="I10" s="41" t="s">
        <v>312</v>
      </c>
      <c r="J10" s="54" t="s">
        <v>313</v>
      </c>
    </row>
    <row r="11" ht="20.25" customHeight="1" spans="1:10">
      <c r="A11" s="23"/>
      <c r="B11" s="23"/>
      <c r="C11" s="23" t="s">
        <v>307</v>
      </c>
      <c r="D11" s="53" t="s">
        <v>308</v>
      </c>
      <c r="E11" s="54" t="s">
        <v>314</v>
      </c>
      <c r="F11" s="41" t="s">
        <v>310</v>
      </c>
      <c r="G11" s="24" t="s">
        <v>46</v>
      </c>
      <c r="H11" s="41" t="s">
        <v>311</v>
      </c>
      <c r="I11" s="41" t="s">
        <v>312</v>
      </c>
      <c r="J11" s="54" t="s">
        <v>315</v>
      </c>
    </row>
    <row r="12" ht="20.25" customHeight="1" spans="1:10">
      <c r="A12" s="23"/>
      <c r="B12" s="23"/>
      <c r="C12" s="23" t="s">
        <v>307</v>
      </c>
      <c r="D12" s="53" t="s">
        <v>308</v>
      </c>
      <c r="E12" s="54" t="s">
        <v>316</v>
      </c>
      <c r="F12" s="41" t="s">
        <v>310</v>
      </c>
      <c r="G12" s="24" t="s">
        <v>46</v>
      </c>
      <c r="H12" s="41" t="s">
        <v>311</v>
      </c>
      <c r="I12" s="41" t="s">
        <v>312</v>
      </c>
      <c r="J12" s="54" t="s">
        <v>317</v>
      </c>
    </row>
    <row r="13" ht="20.25" customHeight="1" spans="1:10">
      <c r="A13" s="23"/>
      <c r="B13" s="23"/>
      <c r="C13" s="23" t="s">
        <v>307</v>
      </c>
      <c r="D13" s="53" t="s">
        <v>308</v>
      </c>
      <c r="E13" s="54" t="s">
        <v>318</v>
      </c>
      <c r="F13" s="41" t="s">
        <v>310</v>
      </c>
      <c r="G13" s="24" t="s">
        <v>46</v>
      </c>
      <c r="H13" s="41" t="s">
        <v>311</v>
      </c>
      <c r="I13" s="41" t="s">
        <v>312</v>
      </c>
      <c r="J13" s="54" t="s">
        <v>319</v>
      </c>
    </row>
    <row r="14" ht="20.25" customHeight="1" spans="1:10">
      <c r="A14" s="23"/>
      <c r="B14" s="23"/>
      <c r="C14" s="23" t="s">
        <v>307</v>
      </c>
      <c r="D14" s="53" t="s">
        <v>308</v>
      </c>
      <c r="E14" s="54" t="s">
        <v>320</v>
      </c>
      <c r="F14" s="41" t="s">
        <v>310</v>
      </c>
      <c r="G14" s="24" t="s">
        <v>321</v>
      </c>
      <c r="H14" s="41" t="s">
        <v>322</v>
      </c>
      <c r="I14" s="41" t="s">
        <v>312</v>
      </c>
      <c r="J14" s="54" t="s">
        <v>323</v>
      </c>
    </row>
    <row r="15" ht="20.25" customHeight="1" spans="1:10">
      <c r="A15" s="23"/>
      <c r="B15" s="23"/>
      <c r="C15" s="23" t="s">
        <v>307</v>
      </c>
      <c r="D15" s="53" t="s">
        <v>308</v>
      </c>
      <c r="E15" s="54" t="s">
        <v>324</v>
      </c>
      <c r="F15" s="41" t="s">
        <v>310</v>
      </c>
      <c r="G15" s="24" t="s">
        <v>325</v>
      </c>
      <c r="H15" s="41" t="s">
        <v>322</v>
      </c>
      <c r="I15" s="41" t="s">
        <v>312</v>
      </c>
      <c r="J15" s="54" t="s">
        <v>326</v>
      </c>
    </row>
    <row r="16" ht="20.25" customHeight="1" spans="1:10">
      <c r="A16" s="23"/>
      <c r="B16" s="23"/>
      <c r="C16" s="23" t="s">
        <v>307</v>
      </c>
      <c r="D16" s="53" t="s">
        <v>327</v>
      </c>
      <c r="E16" s="54" t="s">
        <v>328</v>
      </c>
      <c r="F16" s="41" t="s">
        <v>310</v>
      </c>
      <c r="G16" s="24" t="s">
        <v>329</v>
      </c>
      <c r="H16" s="41" t="s">
        <v>330</v>
      </c>
      <c r="I16" s="41" t="s">
        <v>312</v>
      </c>
      <c r="J16" s="54" t="s">
        <v>331</v>
      </c>
    </row>
    <row r="17" ht="20.25" customHeight="1" spans="1:10">
      <c r="A17" s="23"/>
      <c r="B17" s="23"/>
      <c r="C17" s="23" t="s">
        <v>307</v>
      </c>
      <c r="D17" s="53" t="s">
        <v>332</v>
      </c>
      <c r="E17" s="54" t="s">
        <v>333</v>
      </c>
      <c r="F17" s="41" t="s">
        <v>310</v>
      </c>
      <c r="G17" s="24" t="s">
        <v>329</v>
      </c>
      <c r="H17" s="41" t="s">
        <v>330</v>
      </c>
      <c r="I17" s="41" t="s">
        <v>312</v>
      </c>
      <c r="J17" s="54" t="s">
        <v>334</v>
      </c>
    </row>
    <row r="18" ht="31" customHeight="1" spans="1:10">
      <c r="A18" s="23"/>
      <c r="B18" s="23"/>
      <c r="C18" s="23" t="s">
        <v>335</v>
      </c>
      <c r="D18" s="53" t="s">
        <v>336</v>
      </c>
      <c r="E18" s="54" t="s">
        <v>337</v>
      </c>
      <c r="F18" s="41" t="s">
        <v>338</v>
      </c>
      <c r="G18" s="24" t="s">
        <v>339</v>
      </c>
      <c r="H18" s="41" t="s">
        <v>330</v>
      </c>
      <c r="I18" s="41" t="s">
        <v>312</v>
      </c>
      <c r="J18" s="54" t="s">
        <v>340</v>
      </c>
    </row>
    <row r="19" ht="20.25" customHeight="1" spans="1:10">
      <c r="A19" s="23"/>
      <c r="B19" s="23"/>
      <c r="C19" s="23" t="s">
        <v>341</v>
      </c>
      <c r="D19" s="53" t="s">
        <v>342</v>
      </c>
      <c r="E19" s="54" t="s">
        <v>343</v>
      </c>
      <c r="F19" s="41" t="s">
        <v>338</v>
      </c>
      <c r="G19" s="24" t="s">
        <v>344</v>
      </c>
      <c r="H19" s="41" t="s">
        <v>330</v>
      </c>
      <c r="I19" s="41" t="s">
        <v>312</v>
      </c>
      <c r="J19" s="54" t="s">
        <v>345</v>
      </c>
    </row>
    <row r="20" ht="177" customHeight="1" spans="1:10">
      <c r="A20" s="25" t="s">
        <v>267</v>
      </c>
      <c r="B20" s="23" t="s">
        <v>346</v>
      </c>
      <c r="C20" s="23"/>
      <c r="D20" s="23"/>
      <c r="E20" s="23"/>
      <c r="F20" s="23"/>
      <c r="G20" s="23"/>
      <c r="H20" s="23"/>
      <c r="I20" s="23"/>
      <c r="J20" s="23"/>
    </row>
    <row r="21" ht="28" customHeight="1" spans="1:10">
      <c r="A21" s="23"/>
      <c r="B21" s="23"/>
      <c r="C21" s="23" t="s">
        <v>307</v>
      </c>
      <c r="D21" s="53" t="s">
        <v>308</v>
      </c>
      <c r="E21" s="54" t="s">
        <v>347</v>
      </c>
      <c r="F21" s="41" t="s">
        <v>310</v>
      </c>
      <c r="G21" s="24" t="s">
        <v>46</v>
      </c>
      <c r="H21" s="41" t="s">
        <v>348</v>
      </c>
      <c r="I21" s="41" t="s">
        <v>312</v>
      </c>
      <c r="J21" s="54" t="s">
        <v>349</v>
      </c>
    </row>
    <row r="22" ht="20.25" customHeight="1" spans="1:10">
      <c r="A22" s="23"/>
      <c r="B22" s="23"/>
      <c r="C22" s="23" t="s">
        <v>307</v>
      </c>
      <c r="D22" s="53" t="s">
        <v>308</v>
      </c>
      <c r="E22" s="54" t="s">
        <v>350</v>
      </c>
      <c r="F22" s="41" t="s">
        <v>310</v>
      </c>
      <c r="G22" s="24" t="s">
        <v>46</v>
      </c>
      <c r="H22" s="41" t="s">
        <v>348</v>
      </c>
      <c r="I22" s="41" t="s">
        <v>312</v>
      </c>
      <c r="J22" s="54" t="s">
        <v>351</v>
      </c>
    </row>
    <row r="23" ht="20.25" customHeight="1" spans="1:10">
      <c r="A23" s="23"/>
      <c r="B23" s="23"/>
      <c r="C23" s="23" t="s">
        <v>307</v>
      </c>
      <c r="D23" s="53" t="s">
        <v>308</v>
      </c>
      <c r="E23" s="54" t="s">
        <v>352</v>
      </c>
      <c r="F23" s="41" t="s">
        <v>310</v>
      </c>
      <c r="G23" s="24" t="s">
        <v>46</v>
      </c>
      <c r="H23" s="41" t="s">
        <v>353</v>
      </c>
      <c r="I23" s="41" t="s">
        <v>312</v>
      </c>
      <c r="J23" s="54" t="s">
        <v>354</v>
      </c>
    </row>
    <row r="24" ht="20.25" customHeight="1" spans="1:10">
      <c r="A24" s="23"/>
      <c r="B24" s="23"/>
      <c r="C24" s="23" t="s">
        <v>307</v>
      </c>
      <c r="D24" s="53" t="s">
        <v>327</v>
      </c>
      <c r="E24" s="54" t="s">
        <v>328</v>
      </c>
      <c r="F24" s="41" t="s">
        <v>310</v>
      </c>
      <c r="G24" s="24" t="s">
        <v>329</v>
      </c>
      <c r="H24" s="41" t="s">
        <v>330</v>
      </c>
      <c r="I24" s="41" t="s">
        <v>312</v>
      </c>
      <c r="J24" s="54" t="s">
        <v>355</v>
      </c>
    </row>
    <row r="25" ht="20.25" customHeight="1" spans="1:10">
      <c r="A25" s="23"/>
      <c r="B25" s="23"/>
      <c r="C25" s="23" t="s">
        <v>335</v>
      </c>
      <c r="D25" s="53" t="s">
        <v>336</v>
      </c>
      <c r="E25" s="54" t="s">
        <v>356</v>
      </c>
      <c r="F25" s="41" t="s">
        <v>338</v>
      </c>
      <c r="G25" s="24" t="s">
        <v>339</v>
      </c>
      <c r="H25" s="41" t="s">
        <v>330</v>
      </c>
      <c r="I25" s="41" t="s">
        <v>312</v>
      </c>
      <c r="J25" s="54" t="s">
        <v>357</v>
      </c>
    </row>
    <row r="26" ht="20.25" customHeight="1" spans="1:10">
      <c r="A26" s="23"/>
      <c r="B26" s="23"/>
      <c r="C26" s="23" t="s">
        <v>341</v>
      </c>
      <c r="D26" s="53" t="s">
        <v>342</v>
      </c>
      <c r="E26" s="54" t="s">
        <v>358</v>
      </c>
      <c r="F26" s="41" t="s">
        <v>338</v>
      </c>
      <c r="G26" s="24" t="s">
        <v>339</v>
      </c>
      <c r="H26" s="41" t="s">
        <v>330</v>
      </c>
      <c r="I26" s="41" t="s">
        <v>312</v>
      </c>
      <c r="J26" s="54" t="s">
        <v>359</v>
      </c>
    </row>
    <row r="27" ht="151" customHeight="1" spans="1:10">
      <c r="A27" s="25" t="s">
        <v>290</v>
      </c>
      <c r="B27" s="23" t="s">
        <v>360</v>
      </c>
      <c r="C27" s="23"/>
      <c r="D27" s="23"/>
      <c r="E27" s="23"/>
      <c r="F27" s="23"/>
      <c r="G27" s="23"/>
      <c r="H27" s="23"/>
      <c r="I27" s="23"/>
      <c r="J27" s="23"/>
    </row>
    <row r="28" ht="20.25" customHeight="1" spans="1:10">
      <c r="A28" s="23"/>
      <c r="B28" s="23"/>
      <c r="C28" s="23" t="s">
        <v>307</v>
      </c>
      <c r="D28" s="53" t="s">
        <v>308</v>
      </c>
      <c r="E28" s="54" t="s">
        <v>361</v>
      </c>
      <c r="F28" s="41" t="s">
        <v>310</v>
      </c>
      <c r="G28" s="24" t="s">
        <v>362</v>
      </c>
      <c r="H28" s="41" t="s">
        <v>363</v>
      </c>
      <c r="I28" s="41" t="s">
        <v>312</v>
      </c>
      <c r="J28" s="54" t="s">
        <v>364</v>
      </c>
    </row>
    <row r="29" ht="20.25" customHeight="1" spans="1:10">
      <c r="A29" s="23"/>
      <c r="B29" s="23"/>
      <c r="C29" s="23" t="s">
        <v>307</v>
      </c>
      <c r="D29" s="53" t="s">
        <v>308</v>
      </c>
      <c r="E29" s="54" t="s">
        <v>365</v>
      </c>
      <c r="F29" s="41" t="s">
        <v>310</v>
      </c>
      <c r="G29" s="24" t="s">
        <v>366</v>
      </c>
      <c r="H29" s="41" t="s">
        <v>367</v>
      </c>
      <c r="I29" s="41" t="s">
        <v>312</v>
      </c>
      <c r="J29" s="54" t="s">
        <v>368</v>
      </c>
    </row>
    <row r="30" ht="20.25" customHeight="1" spans="1:10">
      <c r="A30" s="23"/>
      <c r="B30" s="23"/>
      <c r="C30" s="23" t="s">
        <v>307</v>
      </c>
      <c r="D30" s="53" t="s">
        <v>308</v>
      </c>
      <c r="E30" s="54" t="s">
        <v>369</v>
      </c>
      <c r="F30" s="41" t="s">
        <v>310</v>
      </c>
      <c r="G30" s="24" t="s">
        <v>370</v>
      </c>
      <c r="H30" s="41" t="s">
        <v>322</v>
      </c>
      <c r="I30" s="41" t="s">
        <v>312</v>
      </c>
      <c r="J30" s="54" t="s">
        <v>371</v>
      </c>
    </row>
    <row r="31" ht="26" customHeight="1" spans="1:10">
      <c r="A31" s="23"/>
      <c r="B31" s="23"/>
      <c r="C31" s="23" t="s">
        <v>307</v>
      </c>
      <c r="D31" s="53" t="s">
        <v>332</v>
      </c>
      <c r="E31" s="54" t="s">
        <v>372</v>
      </c>
      <c r="F31" s="41" t="s">
        <v>310</v>
      </c>
      <c r="G31" s="24" t="s">
        <v>329</v>
      </c>
      <c r="H31" s="41" t="s">
        <v>330</v>
      </c>
      <c r="I31" s="41" t="s">
        <v>312</v>
      </c>
      <c r="J31" s="54" t="s">
        <v>373</v>
      </c>
    </row>
    <row r="32" ht="26" customHeight="1" spans="1:10">
      <c r="A32" s="23"/>
      <c r="B32" s="23"/>
      <c r="C32" s="23" t="s">
        <v>335</v>
      </c>
      <c r="D32" s="53" t="s">
        <v>374</v>
      </c>
      <c r="E32" s="54" t="s">
        <v>375</v>
      </c>
      <c r="F32" s="41" t="s">
        <v>310</v>
      </c>
      <c r="G32" s="24" t="s">
        <v>376</v>
      </c>
      <c r="H32" s="41" t="s">
        <v>330</v>
      </c>
      <c r="I32" s="41" t="s">
        <v>312</v>
      </c>
      <c r="J32" s="54" t="s">
        <v>377</v>
      </c>
    </row>
    <row r="33" ht="20.25" customHeight="1" spans="1:10">
      <c r="A33" s="23"/>
      <c r="B33" s="23"/>
      <c r="C33" s="23" t="s">
        <v>341</v>
      </c>
      <c r="D33" s="53" t="s">
        <v>342</v>
      </c>
      <c r="E33" s="54" t="s">
        <v>378</v>
      </c>
      <c r="F33" s="41" t="s">
        <v>310</v>
      </c>
      <c r="G33" s="24" t="s">
        <v>339</v>
      </c>
      <c r="H33" s="41" t="s">
        <v>330</v>
      </c>
      <c r="I33" s="41" t="s">
        <v>312</v>
      </c>
      <c r="J33" s="54" t="s">
        <v>379</v>
      </c>
    </row>
    <row r="34" ht="101" customHeight="1" spans="1:10">
      <c r="A34" s="25" t="s">
        <v>280</v>
      </c>
      <c r="B34" s="55" t="s">
        <v>380</v>
      </c>
      <c r="C34" s="23"/>
      <c r="D34" s="23"/>
      <c r="E34" s="23"/>
      <c r="F34" s="23"/>
      <c r="G34" s="23"/>
      <c r="H34" s="23"/>
      <c r="I34" s="23"/>
      <c r="J34" s="23"/>
    </row>
    <row r="35" ht="25" customHeight="1" spans="1:10">
      <c r="A35" s="23"/>
      <c r="B35" s="23"/>
      <c r="C35" s="23" t="s">
        <v>307</v>
      </c>
      <c r="D35" s="53" t="s">
        <v>308</v>
      </c>
      <c r="E35" s="54" t="s">
        <v>381</v>
      </c>
      <c r="F35" s="41" t="s">
        <v>310</v>
      </c>
      <c r="G35" s="24" t="s">
        <v>46</v>
      </c>
      <c r="H35" s="41" t="s">
        <v>382</v>
      </c>
      <c r="I35" s="41" t="s">
        <v>312</v>
      </c>
      <c r="J35" s="54" t="s">
        <v>383</v>
      </c>
    </row>
    <row r="36" ht="25" customHeight="1" spans="1:10">
      <c r="A36" s="23"/>
      <c r="B36" s="23"/>
      <c r="C36" s="23" t="s">
        <v>307</v>
      </c>
      <c r="D36" s="53" t="s">
        <v>308</v>
      </c>
      <c r="E36" s="54" t="s">
        <v>384</v>
      </c>
      <c r="F36" s="41" t="s">
        <v>310</v>
      </c>
      <c r="G36" s="24" t="s">
        <v>46</v>
      </c>
      <c r="H36" s="41" t="s">
        <v>382</v>
      </c>
      <c r="I36" s="41" t="s">
        <v>312</v>
      </c>
      <c r="J36" s="54" t="s">
        <v>385</v>
      </c>
    </row>
    <row r="37" ht="25" customHeight="1" spans="1:10">
      <c r="A37" s="23"/>
      <c r="B37" s="23"/>
      <c r="C37" s="23" t="s">
        <v>307</v>
      </c>
      <c r="D37" s="53" t="s">
        <v>308</v>
      </c>
      <c r="E37" s="54" t="s">
        <v>386</v>
      </c>
      <c r="F37" s="41" t="s">
        <v>310</v>
      </c>
      <c r="G37" s="24" t="s">
        <v>46</v>
      </c>
      <c r="H37" s="41" t="s">
        <v>382</v>
      </c>
      <c r="I37" s="41" t="s">
        <v>312</v>
      </c>
      <c r="J37" s="54" t="s">
        <v>387</v>
      </c>
    </row>
    <row r="38" ht="25" customHeight="1" spans="1:10">
      <c r="A38" s="23"/>
      <c r="B38" s="23"/>
      <c r="C38" s="23" t="s">
        <v>307</v>
      </c>
      <c r="D38" s="53" t="s">
        <v>308</v>
      </c>
      <c r="E38" s="54" t="s">
        <v>388</v>
      </c>
      <c r="F38" s="41" t="s">
        <v>310</v>
      </c>
      <c r="G38" s="24" t="s">
        <v>46</v>
      </c>
      <c r="H38" s="41" t="s">
        <v>382</v>
      </c>
      <c r="I38" s="41" t="s">
        <v>312</v>
      </c>
      <c r="J38" s="54" t="s">
        <v>389</v>
      </c>
    </row>
    <row r="39" ht="25" customHeight="1" spans="1:10">
      <c r="A39" s="23"/>
      <c r="B39" s="23"/>
      <c r="C39" s="23" t="s">
        <v>307</v>
      </c>
      <c r="D39" s="53" t="s">
        <v>308</v>
      </c>
      <c r="E39" s="54" t="s">
        <v>390</v>
      </c>
      <c r="F39" s="41" t="s">
        <v>310</v>
      </c>
      <c r="G39" s="24" t="s">
        <v>391</v>
      </c>
      <c r="H39" s="41" t="s">
        <v>322</v>
      </c>
      <c r="I39" s="41" t="s">
        <v>312</v>
      </c>
      <c r="J39" s="54" t="s">
        <v>392</v>
      </c>
    </row>
    <row r="40" ht="25" customHeight="1" spans="1:10">
      <c r="A40" s="23"/>
      <c r="B40" s="23"/>
      <c r="C40" s="23" t="s">
        <v>307</v>
      </c>
      <c r="D40" s="53" t="s">
        <v>308</v>
      </c>
      <c r="E40" s="54" t="s">
        <v>393</v>
      </c>
      <c r="F40" s="41" t="s">
        <v>310</v>
      </c>
      <c r="G40" s="24" t="s">
        <v>394</v>
      </c>
      <c r="H40" s="41" t="s">
        <v>395</v>
      </c>
      <c r="I40" s="41" t="s">
        <v>312</v>
      </c>
      <c r="J40" s="54" t="s">
        <v>396</v>
      </c>
    </row>
    <row r="41" ht="25" customHeight="1" spans="1:10">
      <c r="A41" s="23"/>
      <c r="B41" s="23"/>
      <c r="C41" s="23" t="s">
        <v>307</v>
      </c>
      <c r="D41" s="53" t="s">
        <v>308</v>
      </c>
      <c r="E41" s="54" t="s">
        <v>397</v>
      </c>
      <c r="F41" s="41" t="s">
        <v>310</v>
      </c>
      <c r="G41" s="24" t="s">
        <v>398</v>
      </c>
      <c r="H41" s="41" t="s">
        <v>395</v>
      </c>
      <c r="I41" s="41" t="s">
        <v>312</v>
      </c>
      <c r="J41" s="54" t="s">
        <v>399</v>
      </c>
    </row>
    <row r="42" ht="25" customHeight="1" spans="1:10">
      <c r="A42" s="23"/>
      <c r="B42" s="23"/>
      <c r="C42" s="23" t="s">
        <v>307</v>
      </c>
      <c r="D42" s="53" t="s">
        <v>308</v>
      </c>
      <c r="E42" s="54" t="s">
        <v>400</v>
      </c>
      <c r="F42" s="41" t="s">
        <v>310</v>
      </c>
      <c r="G42" s="24" t="s">
        <v>401</v>
      </c>
      <c r="H42" s="41" t="s">
        <v>395</v>
      </c>
      <c r="I42" s="41" t="s">
        <v>312</v>
      </c>
      <c r="J42" s="54" t="s">
        <v>402</v>
      </c>
    </row>
    <row r="43" ht="25" customHeight="1" spans="1:10">
      <c r="A43" s="23"/>
      <c r="B43" s="23"/>
      <c r="C43" s="23" t="s">
        <v>307</v>
      </c>
      <c r="D43" s="53" t="s">
        <v>327</v>
      </c>
      <c r="E43" s="54" t="s">
        <v>328</v>
      </c>
      <c r="F43" s="41" t="s">
        <v>310</v>
      </c>
      <c r="G43" s="24" t="s">
        <v>329</v>
      </c>
      <c r="H43" s="41" t="s">
        <v>330</v>
      </c>
      <c r="I43" s="41" t="s">
        <v>312</v>
      </c>
      <c r="J43" s="54" t="s">
        <v>403</v>
      </c>
    </row>
    <row r="44" ht="25" customHeight="1" spans="1:10">
      <c r="A44" s="23"/>
      <c r="B44" s="23"/>
      <c r="C44" s="23" t="s">
        <v>307</v>
      </c>
      <c r="D44" s="53" t="s">
        <v>332</v>
      </c>
      <c r="E44" s="54" t="s">
        <v>404</v>
      </c>
      <c r="F44" s="41" t="s">
        <v>405</v>
      </c>
      <c r="G44" s="24" t="s">
        <v>406</v>
      </c>
      <c r="H44" s="41" t="s">
        <v>407</v>
      </c>
      <c r="I44" s="41" t="s">
        <v>312</v>
      </c>
      <c r="J44" s="54" t="s">
        <v>408</v>
      </c>
    </row>
    <row r="45" ht="25" customHeight="1" spans="1:10">
      <c r="A45" s="23"/>
      <c r="B45" s="23"/>
      <c r="C45" s="23" t="s">
        <v>307</v>
      </c>
      <c r="D45" s="53" t="s">
        <v>332</v>
      </c>
      <c r="E45" s="54" t="s">
        <v>409</v>
      </c>
      <c r="F45" s="41" t="s">
        <v>405</v>
      </c>
      <c r="G45" s="24" t="s">
        <v>410</v>
      </c>
      <c r="H45" s="41" t="s">
        <v>407</v>
      </c>
      <c r="I45" s="41" t="s">
        <v>312</v>
      </c>
      <c r="J45" s="54" t="s">
        <v>411</v>
      </c>
    </row>
    <row r="46" ht="25" customHeight="1" spans="1:10">
      <c r="A46" s="23"/>
      <c r="B46" s="23"/>
      <c r="C46" s="23" t="s">
        <v>335</v>
      </c>
      <c r="D46" s="53" t="s">
        <v>336</v>
      </c>
      <c r="E46" s="54" t="s">
        <v>412</v>
      </c>
      <c r="F46" s="41" t="s">
        <v>310</v>
      </c>
      <c r="G46" s="24" t="s">
        <v>46</v>
      </c>
      <c r="H46" s="41" t="s">
        <v>311</v>
      </c>
      <c r="I46" s="41" t="s">
        <v>312</v>
      </c>
      <c r="J46" s="54" t="s">
        <v>413</v>
      </c>
    </row>
    <row r="47" ht="25" customHeight="1" spans="1:10">
      <c r="A47" s="23"/>
      <c r="B47" s="23"/>
      <c r="C47" s="23" t="s">
        <v>341</v>
      </c>
      <c r="D47" s="53" t="s">
        <v>342</v>
      </c>
      <c r="E47" s="54" t="s">
        <v>358</v>
      </c>
      <c r="F47" s="41" t="s">
        <v>338</v>
      </c>
      <c r="G47" s="24" t="s">
        <v>344</v>
      </c>
      <c r="H47" s="41" t="s">
        <v>330</v>
      </c>
      <c r="I47" s="41" t="s">
        <v>312</v>
      </c>
      <c r="J47" s="54" t="s">
        <v>345</v>
      </c>
    </row>
    <row r="48" ht="179" customHeight="1" spans="1:10">
      <c r="A48" s="25" t="s">
        <v>288</v>
      </c>
      <c r="B48" s="23" t="s">
        <v>414</v>
      </c>
      <c r="C48" s="23"/>
      <c r="D48" s="23"/>
      <c r="E48" s="23"/>
      <c r="F48" s="23"/>
      <c r="G48" s="23"/>
      <c r="H48" s="23"/>
      <c r="I48" s="23"/>
      <c r="J48" s="23"/>
    </row>
    <row r="49" ht="25" customHeight="1" spans="1:10">
      <c r="A49" s="23"/>
      <c r="B49" s="23"/>
      <c r="C49" s="23" t="s">
        <v>307</v>
      </c>
      <c r="D49" s="53" t="s">
        <v>308</v>
      </c>
      <c r="E49" s="54" t="s">
        <v>415</v>
      </c>
      <c r="F49" s="41" t="s">
        <v>310</v>
      </c>
      <c r="G49" s="24" t="s">
        <v>416</v>
      </c>
      <c r="H49" s="41" t="s">
        <v>363</v>
      </c>
      <c r="I49" s="41" t="s">
        <v>312</v>
      </c>
      <c r="J49" s="54" t="s">
        <v>417</v>
      </c>
    </row>
    <row r="50" ht="25" customHeight="1" spans="1:10">
      <c r="A50" s="23"/>
      <c r="B50" s="23"/>
      <c r="C50" s="23" t="s">
        <v>307</v>
      </c>
      <c r="D50" s="53" t="s">
        <v>308</v>
      </c>
      <c r="E50" s="54" t="s">
        <v>418</v>
      </c>
      <c r="F50" s="41" t="s">
        <v>310</v>
      </c>
      <c r="G50" s="24" t="s">
        <v>419</v>
      </c>
      <c r="H50" s="41" t="s">
        <v>348</v>
      </c>
      <c r="I50" s="41" t="s">
        <v>312</v>
      </c>
      <c r="J50" s="54" t="s">
        <v>420</v>
      </c>
    </row>
    <row r="51" ht="25" customHeight="1" spans="1:10">
      <c r="A51" s="23"/>
      <c r="B51" s="23"/>
      <c r="C51" s="23" t="s">
        <v>307</v>
      </c>
      <c r="D51" s="53" t="s">
        <v>308</v>
      </c>
      <c r="E51" s="54" t="s">
        <v>421</v>
      </c>
      <c r="F51" s="41" t="s">
        <v>310</v>
      </c>
      <c r="G51" s="24" t="s">
        <v>422</v>
      </c>
      <c r="H51" s="41" t="s">
        <v>367</v>
      </c>
      <c r="I51" s="41" t="s">
        <v>312</v>
      </c>
      <c r="J51" s="54" t="s">
        <v>423</v>
      </c>
    </row>
    <row r="52" ht="25" customHeight="1" spans="1:10">
      <c r="A52" s="23"/>
      <c r="B52" s="23"/>
      <c r="C52" s="23" t="s">
        <v>307</v>
      </c>
      <c r="D52" s="53" t="s">
        <v>308</v>
      </c>
      <c r="E52" s="54" t="s">
        <v>424</v>
      </c>
      <c r="F52" s="41" t="s">
        <v>310</v>
      </c>
      <c r="G52" s="24" t="s">
        <v>425</v>
      </c>
      <c r="H52" s="41" t="s">
        <v>367</v>
      </c>
      <c r="I52" s="41" t="s">
        <v>312</v>
      </c>
      <c r="J52" s="54" t="s">
        <v>426</v>
      </c>
    </row>
    <row r="53" ht="25" customHeight="1" spans="1:10">
      <c r="A53" s="23"/>
      <c r="B53" s="23"/>
      <c r="C53" s="23" t="s">
        <v>307</v>
      </c>
      <c r="D53" s="53" t="s">
        <v>308</v>
      </c>
      <c r="E53" s="54" t="s">
        <v>427</v>
      </c>
      <c r="F53" s="41" t="s">
        <v>310</v>
      </c>
      <c r="G53" s="24" t="s">
        <v>428</v>
      </c>
      <c r="H53" s="41" t="s">
        <v>367</v>
      </c>
      <c r="I53" s="41" t="s">
        <v>312</v>
      </c>
      <c r="J53" s="54" t="s">
        <v>429</v>
      </c>
    </row>
    <row r="54" ht="25" customHeight="1" spans="1:10">
      <c r="A54" s="23"/>
      <c r="B54" s="23"/>
      <c r="C54" s="23" t="s">
        <v>307</v>
      </c>
      <c r="D54" s="53" t="s">
        <v>308</v>
      </c>
      <c r="E54" s="54" t="s">
        <v>430</v>
      </c>
      <c r="F54" s="41" t="s">
        <v>310</v>
      </c>
      <c r="G54" s="24" t="s">
        <v>431</v>
      </c>
      <c r="H54" s="41" t="s">
        <v>322</v>
      </c>
      <c r="I54" s="41" t="s">
        <v>312</v>
      </c>
      <c r="J54" s="54" t="s">
        <v>432</v>
      </c>
    </row>
    <row r="55" ht="25" customHeight="1" spans="1:10">
      <c r="A55" s="23"/>
      <c r="B55" s="23"/>
      <c r="C55" s="23" t="s">
        <v>307</v>
      </c>
      <c r="D55" s="53" t="s">
        <v>327</v>
      </c>
      <c r="E55" s="54" t="s">
        <v>328</v>
      </c>
      <c r="F55" s="41" t="s">
        <v>338</v>
      </c>
      <c r="G55" s="24" t="s">
        <v>376</v>
      </c>
      <c r="H55" s="41" t="s">
        <v>330</v>
      </c>
      <c r="I55" s="41" t="s">
        <v>312</v>
      </c>
      <c r="J55" s="54" t="s">
        <v>433</v>
      </c>
    </row>
    <row r="56" ht="25" customHeight="1" spans="1:10">
      <c r="A56" s="23"/>
      <c r="B56" s="23"/>
      <c r="C56" s="23" t="s">
        <v>307</v>
      </c>
      <c r="D56" s="53" t="s">
        <v>332</v>
      </c>
      <c r="E56" s="54" t="s">
        <v>333</v>
      </c>
      <c r="F56" s="41" t="s">
        <v>338</v>
      </c>
      <c r="G56" s="24" t="s">
        <v>344</v>
      </c>
      <c r="H56" s="41" t="s">
        <v>330</v>
      </c>
      <c r="I56" s="41" t="s">
        <v>312</v>
      </c>
      <c r="J56" s="54" t="s">
        <v>434</v>
      </c>
    </row>
    <row r="57" ht="25" customHeight="1" spans="1:10">
      <c r="A57" s="23"/>
      <c r="B57" s="23"/>
      <c r="C57" s="23" t="s">
        <v>335</v>
      </c>
      <c r="D57" s="53" t="s">
        <v>435</v>
      </c>
      <c r="E57" s="54" t="s">
        <v>436</v>
      </c>
      <c r="F57" s="41" t="s">
        <v>310</v>
      </c>
      <c r="G57" s="24" t="s">
        <v>46</v>
      </c>
      <c r="H57" s="41" t="s">
        <v>311</v>
      </c>
      <c r="I57" s="41" t="s">
        <v>312</v>
      </c>
      <c r="J57" s="54" t="s">
        <v>436</v>
      </c>
    </row>
    <row r="58" ht="25" customHeight="1" spans="1:10">
      <c r="A58" s="23"/>
      <c r="B58" s="23"/>
      <c r="C58" s="23" t="s">
        <v>335</v>
      </c>
      <c r="D58" s="53" t="s">
        <v>374</v>
      </c>
      <c r="E58" s="54" t="s">
        <v>437</v>
      </c>
      <c r="F58" s="41" t="s">
        <v>310</v>
      </c>
      <c r="G58" s="24" t="s">
        <v>329</v>
      </c>
      <c r="H58" s="41" t="s">
        <v>330</v>
      </c>
      <c r="I58" s="41" t="s">
        <v>312</v>
      </c>
      <c r="J58" s="54" t="s">
        <v>438</v>
      </c>
    </row>
    <row r="59" ht="25" customHeight="1" spans="1:10">
      <c r="A59" s="23"/>
      <c r="B59" s="23"/>
      <c r="C59" s="23" t="s">
        <v>341</v>
      </c>
      <c r="D59" s="53" t="s">
        <v>342</v>
      </c>
      <c r="E59" s="54" t="s">
        <v>358</v>
      </c>
      <c r="F59" s="41" t="s">
        <v>338</v>
      </c>
      <c r="G59" s="24" t="s">
        <v>344</v>
      </c>
      <c r="H59" s="41" t="s">
        <v>330</v>
      </c>
      <c r="I59" s="41" t="s">
        <v>312</v>
      </c>
      <c r="J59" s="54" t="s">
        <v>439</v>
      </c>
    </row>
    <row r="60" ht="164" customHeight="1" spans="1:10">
      <c r="A60" s="25" t="s">
        <v>272</v>
      </c>
      <c r="B60" s="23" t="s">
        <v>440</v>
      </c>
      <c r="C60" s="23"/>
      <c r="D60" s="23"/>
      <c r="E60" s="23"/>
      <c r="F60" s="23"/>
      <c r="G60" s="23"/>
      <c r="H60" s="23"/>
      <c r="I60" s="23"/>
      <c r="J60" s="23"/>
    </row>
    <row r="61" ht="20.25" customHeight="1" spans="1:10">
      <c r="A61" s="23"/>
      <c r="B61" s="23"/>
      <c r="C61" s="23" t="s">
        <v>307</v>
      </c>
      <c r="D61" s="53" t="s">
        <v>308</v>
      </c>
      <c r="E61" s="54" t="s">
        <v>441</v>
      </c>
      <c r="F61" s="41" t="s">
        <v>310</v>
      </c>
      <c r="G61" s="24" t="s">
        <v>442</v>
      </c>
      <c r="H61" s="41" t="s">
        <v>367</v>
      </c>
      <c r="I61" s="41" t="s">
        <v>312</v>
      </c>
      <c r="J61" s="54" t="s">
        <v>443</v>
      </c>
    </row>
    <row r="62" ht="20.25" customHeight="1" spans="1:10">
      <c r="A62" s="23"/>
      <c r="B62" s="23"/>
      <c r="C62" s="23" t="s">
        <v>307</v>
      </c>
      <c r="D62" s="53" t="s">
        <v>308</v>
      </c>
      <c r="E62" s="54" t="s">
        <v>444</v>
      </c>
      <c r="F62" s="41" t="s">
        <v>310</v>
      </c>
      <c r="G62" s="24" t="s">
        <v>445</v>
      </c>
      <c r="H62" s="41" t="s">
        <v>367</v>
      </c>
      <c r="I62" s="41" t="s">
        <v>312</v>
      </c>
      <c r="J62" s="54" t="s">
        <v>446</v>
      </c>
    </row>
    <row r="63" ht="20.25" customHeight="1" spans="1:10">
      <c r="A63" s="23"/>
      <c r="B63" s="23"/>
      <c r="C63" s="23" t="s">
        <v>307</v>
      </c>
      <c r="D63" s="53" t="s">
        <v>327</v>
      </c>
      <c r="E63" s="54" t="s">
        <v>447</v>
      </c>
      <c r="F63" s="41" t="s">
        <v>310</v>
      </c>
      <c r="G63" s="24" t="s">
        <v>329</v>
      </c>
      <c r="H63" s="41" t="s">
        <v>330</v>
      </c>
      <c r="I63" s="41" t="s">
        <v>312</v>
      </c>
      <c r="J63" s="54" t="s">
        <v>448</v>
      </c>
    </row>
    <row r="64" ht="20.25" customHeight="1" spans="1:10">
      <c r="A64" s="23"/>
      <c r="B64" s="23"/>
      <c r="C64" s="23" t="s">
        <v>307</v>
      </c>
      <c r="D64" s="53" t="s">
        <v>332</v>
      </c>
      <c r="E64" s="54" t="s">
        <v>449</v>
      </c>
      <c r="F64" s="41" t="s">
        <v>310</v>
      </c>
      <c r="G64" s="24" t="s">
        <v>329</v>
      </c>
      <c r="H64" s="41" t="s">
        <v>330</v>
      </c>
      <c r="I64" s="41" t="s">
        <v>312</v>
      </c>
      <c r="J64" s="54" t="s">
        <v>450</v>
      </c>
    </row>
    <row r="65" ht="30" customHeight="1" spans="1:10">
      <c r="A65" s="23"/>
      <c r="B65" s="23"/>
      <c r="C65" s="23" t="s">
        <v>335</v>
      </c>
      <c r="D65" s="53" t="s">
        <v>374</v>
      </c>
      <c r="E65" s="54" t="s">
        <v>451</v>
      </c>
      <c r="F65" s="41" t="s">
        <v>310</v>
      </c>
      <c r="G65" s="24" t="s">
        <v>329</v>
      </c>
      <c r="H65" s="41" t="s">
        <v>330</v>
      </c>
      <c r="I65" s="41" t="s">
        <v>312</v>
      </c>
      <c r="J65" s="54" t="s">
        <v>452</v>
      </c>
    </row>
    <row r="66" ht="20.25" customHeight="1" spans="1:10">
      <c r="A66" s="23"/>
      <c r="B66" s="23"/>
      <c r="C66" s="23" t="s">
        <v>341</v>
      </c>
      <c r="D66" s="53" t="s">
        <v>342</v>
      </c>
      <c r="E66" s="54" t="s">
        <v>358</v>
      </c>
      <c r="F66" s="41" t="s">
        <v>338</v>
      </c>
      <c r="G66" s="24" t="s">
        <v>376</v>
      </c>
      <c r="H66" s="41" t="s">
        <v>330</v>
      </c>
      <c r="I66" s="41" t="s">
        <v>312</v>
      </c>
      <c r="J66" s="54" t="s">
        <v>453</v>
      </c>
    </row>
    <row r="67" ht="112" customHeight="1" spans="1:10">
      <c r="A67" s="25" t="s">
        <v>275</v>
      </c>
      <c r="B67" s="55" t="s">
        <v>454</v>
      </c>
      <c r="C67" s="23"/>
      <c r="D67" s="23"/>
      <c r="E67" s="23"/>
      <c r="F67" s="23"/>
      <c r="G67" s="23"/>
      <c r="H67" s="23"/>
      <c r="I67" s="23"/>
      <c r="J67" s="23"/>
    </row>
    <row r="68" ht="20.25" customHeight="1" spans="1:10">
      <c r="A68" s="23"/>
      <c r="B68" s="23"/>
      <c r="C68" s="23" t="s">
        <v>307</v>
      </c>
      <c r="D68" s="53" t="s">
        <v>308</v>
      </c>
      <c r="E68" s="54" t="s">
        <v>455</v>
      </c>
      <c r="F68" s="41" t="s">
        <v>310</v>
      </c>
      <c r="G68" s="24" t="s">
        <v>442</v>
      </c>
      <c r="H68" s="41" t="s">
        <v>367</v>
      </c>
      <c r="I68" s="41" t="s">
        <v>312</v>
      </c>
      <c r="J68" s="54" t="s">
        <v>443</v>
      </c>
    </row>
    <row r="69" ht="20.25" customHeight="1" spans="1:10">
      <c r="A69" s="23"/>
      <c r="B69" s="23"/>
      <c r="C69" s="23" t="s">
        <v>307</v>
      </c>
      <c r="D69" s="53" t="s">
        <v>308</v>
      </c>
      <c r="E69" s="54" t="s">
        <v>456</v>
      </c>
      <c r="F69" s="41" t="s">
        <v>310</v>
      </c>
      <c r="G69" s="24" t="s">
        <v>445</v>
      </c>
      <c r="H69" s="41" t="s">
        <v>367</v>
      </c>
      <c r="I69" s="41" t="s">
        <v>312</v>
      </c>
      <c r="J69" s="54" t="s">
        <v>446</v>
      </c>
    </row>
    <row r="70" ht="20.25" customHeight="1" spans="1:10">
      <c r="A70" s="23"/>
      <c r="B70" s="23"/>
      <c r="C70" s="23" t="s">
        <v>307</v>
      </c>
      <c r="D70" s="53" t="s">
        <v>327</v>
      </c>
      <c r="E70" s="54" t="s">
        <v>457</v>
      </c>
      <c r="F70" s="41" t="s">
        <v>310</v>
      </c>
      <c r="G70" s="24" t="s">
        <v>329</v>
      </c>
      <c r="H70" s="41" t="s">
        <v>330</v>
      </c>
      <c r="I70" s="41" t="s">
        <v>312</v>
      </c>
      <c r="J70" s="54" t="s">
        <v>448</v>
      </c>
    </row>
    <row r="71" ht="20.25" customHeight="1" spans="1:10">
      <c r="A71" s="23"/>
      <c r="B71" s="23"/>
      <c r="C71" s="23" t="s">
        <v>307</v>
      </c>
      <c r="D71" s="53" t="s">
        <v>332</v>
      </c>
      <c r="E71" s="54" t="s">
        <v>449</v>
      </c>
      <c r="F71" s="41" t="s">
        <v>310</v>
      </c>
      <c r="G71" s="24" t="s">
        <v>329</v>
      </c>
      <c r="H71" s="41" t="s">
        <v>330</v>
      </c>
      <c r="I71" s="41" t="s">
        <v>312</v>
      </c>
      <c r="J71" s="54" t="s">
        <v>450</v>
      </c>
    </row>
    <row r="72" ht="20.25" customHeight="1" spans="1:10">
      <c r="A72" s="23"/>
      <c r="B72" s="23"/>
      <c r="C72" s="23" t="s">
        <v>307</v>
      </c>
      <c r="D72" s="53" t="s">
        <v>458</v>
      </c>
      <c r="E72" s="54" t="s">
        <v>459</v>
      </c>
      <c r="F72" s="41" t="s">
        <v>310</v>
      </c>
      <c r="G72" s="24" t="s">
        <v>460</v>
      </c>
      <c r="H72" s="41" t="s">
        <v>461</v>
      </c>
      <c r="I72" s="41" t="s">
        <v>312</v>
      </c>
      <c r="J72" s="54" t="s">
        <v>462</v>
      </c>
    </row>
    <row r="73" ht="33" customHeight="1" spans="1:10">
      <c r="A73" s="23"/>
      <c r="B73" s="23"/>
      <c r="C73" s="23" t="s">
        <v>335</v>
      </c>
      <c r="D73" s="53" t="s">
        <v>374</v>
      </c>
      <c r="E73" s="54" t="s">
        <v>463</v>
      </c>
      <c r="F73" s="41" t="s">
        <v>310</v>
      </c>
      <c r="G73" s="24" t="s">
        <v>329</v>
      </c>
      <c r="H73" s="41" t="s">
        <v>330</v>
      </c>
      <c r="I73" s="41" t="s">
        <v>312</v>
      </c>
      <c r="J73" s="54" t="s">
        <v>452</v>
      </c>
    </row>
    <row r="74" ht="20.25" customHeight="1" spans="1:10">
      <c r="A74" s="23"/>
      <c r="B74" s="23"/>
      <c r="C74" s="23" t="s">
        <v>341</v>
      </c>
      <c r="D74" s="53" t="s">
        <v>342</v>
      </c>
      <c r="E74" s="54" t="s">
        <v>358</v>
      </c>
      <c r="F74" s="41" t="s">
        <v>338</v>
      </c>
      <c r="G74" s="24" t="s">
        <v>344</v>
      </c>
      <c r="H74" s="41" t="s">
        <v>330</v>
      </c>
      <c r="I74" s="41" t="s">
        <v>312</v>
      </c>
      <c r="J74" s="54" t="s">
        <v>453</v>
      </c>
    </row>
    <row r="75" ht="20.25" customHeight="1" spans="1:10">
      <c r="A75" s="25" t="s">
        <v>286</v>
      </c>
      <c r="B75" s="23" t="s">
        <v>464</v>
      </c>
      <c r="C75" s="23"/>
      <c r="D75" s="23"/>
      <c r="E75" s="23"/>
      <c r="F75" s="23"/>
      <c r="G75" s="23"/>
      <c r="H75" s="23"/>
      <c r="I75" s="23"/>
      <c r="J75" s="23"/>
    </row>
    <row r="76" ht="20.25" customHeight="1" spans="1:10">
      <c r="A76" s="23"/>
      <c r="B76" s="23"/>
      <c r="C76" s="23" t="s">
        <v>307</v>
      </c>
      <c r="D76" s="53" t="s">
        <v>308</v>
      </c>
      <c r="E76" s="54" t="s">
        <v>465</v>
      </c>
      <c r="F76" s="41" t="s">
        <v>310</v>
      </c>
      <c r="G76" s="24" t="s">
        <v>466</v>
      </c>
      <c r="H76" s="41" t="s">
        <v>467</v>
      </c>
      <c r="I76" s="41" t="s">
        <v>312</v>
      </c>
      <c r="J76" s="54" t="s">
        <v>468</v>
      </c>
    </row>
    <row r="77" ht="20.25" customHeight="1" spans="1:10">
      <c r="A77" s="23"/>
      <c r="B77" s="23"/>
      <c r="C77" s="23" t="s">
        <v>307</v>
      </c>
      <c r="D77" s="53" t="s">
        <v>332</v>
      </c>
      <c r="E77" s="54" t="s">
        <v>469</v>
      </c>
      <c r="F77" s="41" t="s">
        <v>405</v>
      </c>
      <c r="G77" s="24" t="s">
        <v>470</v>
      </c>
      <c r="H77" s="41" t="s">
        <v>407</v>
      </c>
      <c r="I77" s="41" t="s">
        <v>312</v>
      </c>
      <c r="J77" s="54" t="s">
        <v>468</v>
      </c>
    </row>
    <row r="78" ht="20.25" customHeight="1" spans="1:10">
      <c r="A78" s="23"/>
      <c r="B78" s="23"/>
      <c r="C78" s="23" t="s">
        <v>335</v>
      </c>
      <c r="D78" s="53" t="s">
        <v>374</v>
      </c>
      <c r="E78" s="54" t="s">
        <v>471</v>
      </c>
      <c r="F78" s="41" t="s">
        <v>310</v>
      </c>
      <c r="G78" s="24" t="s">
        <v>329</v>
      </c>
      <c r="H78" s="41" t="s">
        <v>330</v>
      </c>
      <c r="I78" s="41" t="s">
        <v>312</v>
      </c>
      <c r="J78" s="54" t="s">
        <v>468</v>
      </c>
    </row>
    <row r="79" ht="20.25" customHeight="1" spans="1:10">
      <c r="A79" s="23"/>
      <c r="B79" s="23"/>
      <c r="C79" s="23" t="s">
        <v>341</v>
      </c>
      <c r="D79" s="53" t="s">
        <v>342</v>
      </c>
      <c r="E79" s="54" t="s">
        <v>472</v>
      </c>
      <c r="F79" s="41" t="s">
        <v>338</v>
      </c>
      <c r="G79" s="24" t="s">
        <v>344</v>
      </c>
      <c r="H79" s="41" t="s">
        <v>330</v>
      </c>
      <c r="I79" s="41" t="s">
        <v>312</v>
      </c>
      <c r="J79" s="54" t="s">
        <v>468</v>
      </c>
    </row>
    <row r="80" ht="75" customHeight="1" spans="1:10">
      <c r="A80" s="25" t="s">
        <v>282</v>
      </c>
      <c r="B80" s="23" t="s">
        <v>473</v>
      </c>
      <c r="C80" s="23"/>
      <c r="D80" s="23"/>
      <c r="E80" s="23"/>
      <c r="F80" s="23"/>
      <c r="G80" s="23"/>
      <c r="H80" s="23"/>
      <c r="I80" s="23"/>
      <c r="J80" s="23"/>
    </row>
    <row r="81" ht="20.25" customHeight="1" spans="1:10">
      <c r="A81" s="23"/>
      <c r="B81" s="23"/>
      <c r="C81" s="23" t="s">
        <v>307</v>
      </c>
      <c r="D81" s="53" t="s">
        <v>308</v>
      </c>
      <c r="E81" s="54" t="s">
        <v>474</v>
      </c>
      <c r="F81" s="41" t="s">
        <v>310</v>
      </c>
      <c r="G81" s="24" t="s">
        <v>47</v>
      </c>
      <c r="H81" s="41" t="s">
        <v>467</v>
      </c>
      <c r="I81" s="41" t="s">
        <v>312</v>
      </c>
      <c r="J81" s="54" t="s">
        <v>475</v>
      </c>
    </row>
    <row r="82" ht="20.25" customHeight="1" spans="1:10">
      <c r="A82" s="23"/>
      <c r="B82" s="23"/>
      <c r="C82" s="23" t="s">
        <v>307</v>
      </c>
      <c r="D82" s="53" t="s">
        <v>458</v>
      </c>
      <c r="E82" s="54" t="s">
        <v>476</v>
      </c>
      <c r="F82" s="41" t="s">
        <v>310</v>
      </c>
      <c r="G82" s="24" t="s">
        <v>477</v>
      </c>
      <c r="H82" s="41" t="s">
        <v>478</v>
      </c>
      <c r="I82" s="41" t="s">
        <v>312</v>
      </c>
      <c r="J82" s="54" t="s">
        <v>479</v>
      </c>
    </row>
    <row r="83" ht="20.25" customHeight="1" spans="1:10">
      <c r="A83" s="23"/>
      <c r="B83" s="23"/>
      <c r="C83" s="23" t="s">
        <v>335</v>
      </c>
      <c r="D83" s="53" t="s">
        <v>374</v>
      </c>
      <c r="E83" s="54" t="s">
        <v>480</v>
      </c>
      <c r="F83" s="41" t="s">
        <v>310</v>
      </c>
      <c r="G83" s="24" t="s">
        <v>481</v>
      </c>
      <c r="H83" s="41"/>
      <c r="I83" s="41" t="s">
        <v>482</v>
      </c>
      <c r="J83" s="54" t="s">
        <v>483</v>
      </c>
    </row>
    <row r="84" ht="30" customHeight="1" spans="1:10">
      <c r="A84" s="23"/>
      <c r="B84" s="23"/>
      <c r="C84" s="23" t="s">
        <v>341</v>
      </c>
      <c r="D84" s="53" t="s">
        <v>342</v>
      </c>
      <c r="E84" s="54" t="s">
        <v>484</v>
      </c>
      <c r="F84" s="41" t="s">
        <v>338</v>
      </c>
      <c r="G84" s="24" t="s">
        <v>344</v>
      </c>
      <c r="H84" s="41" t="s">
        <v>330</v>
      </c>
      <c r="I84" s="41" t="s">
        <v>312</v>
      </c>
      <c r="J84" s="54" t="s">
        <v>485</v>
      </c>
    </row>
    <row r="85" ht="30" customHeight="1" spans="1:10">
      <c r="A85" s="23"/>
      <c r="B85" s="23"/>
      <c r="C85" s="23" t="s">
        <v>341</v>
      </c>
      <c r="D85" s="53" t="s">
        <v>342</v>
      </c>
      <c r="E85" s="54" t="s">
        <v>486</v>
      </c>
      <c r="F85" s="41" t="s">
        <v>338</v>
      </c>
      <c r="G85" s="24" t="s">
        <v>344</v>
      </c>
      <c r="H85" s="41" t="s">
        <v>330</v>
      </c>
      <c r="I85" s="41" t="s">
        <v>312</v>
      </c>
      <c r="J85" s="54" t="s">
        <v>487</v>
      </c>
    </row>
    <row r="86" ht="163" customHeight="1" spans="1:10">
      <c r="A86" s="25" t="s">
        <v>292</v>
      </c>
      <c r="B86" s="55" t="s">
        <v>488</v>
      </c>
      <c r="C86" s="23"/>
      <c r="D86" s="23"/>
      <c r="E86" s="23"/>
      <c r="F86" s="23"/>
      <c r="G86" s="23"/>
      <c r="H86" s="23"/>
      <c r="I86" s="23"/>
      <c r="J86" s="23"/>
    </row>
    <row r="87" ht="20.25" customHeight="1" spans="1:10">
      <c r="A87" s="23"/>
      <c r="B87" s="23"/>
      <c r="C87" s="23" t="s">
        <v>307</v>
      </c>
      <c r="D87" s="53" t="s">
        <v>308</v>
      </c>
      <c r="E87" s="54" t="s">
        <v>489</v>
      </c>
      <c r="F87" s="41" t="s">
        <v>310</v>
      </c>
      <c r="G87" s="24" t="s">
        <v>490</v>
      </c>
      <c r="H87" s="41" t="s">
        <v>491</v>
      </c>
      <c r="I87" s="41" t="s">
        <v>312</v>
      </c>
      <c r="J87" s="54" t="s">
        <v>492</v>
      </c>
    </row>
    <row r="88" ht="20.25" customHeight="1" spans="1:10">
      <c r="A88" s="23"/>
      <c r="B88" s="23"/>
      <c r="C88" s="23" t="s">
        <v>307</v>
      </c>
      <c r="D88" s="53" t="s">
        <v>308</v>
      </c>
      <c r="E88" s="54" t="s">
        <v>493</v>
      </c>
      <c r="F88" s="41" t="s">
        <v>310</v>
      </c>
      <c r="G88" s="24" t="s">
        <v>494</v>
      </c>
      <c r="H88" s="41" t="s">
        <v>467</v>
      </c>
      <c r="I88" s="41" t="s">
        <v>312</v>
      </c>
      <c r="J88" s="54" t="s">
        <v>495</v>
      </c>
    </row>
    <row r="89" ht="20.25" customHeight="1" spans="1:10">
      <c r="A89" s="23"/>
      <c r="B89" s="23"/>
      <c r="C89" s="23" t="s">
        <v>307</v>
      </c>
      <c r="D89" s="53" t="s">
        <v>308</v>
      </c>
      <c r="E89" s="54" t="s">
        <v>496</v>
      </c>
      <c r="F89" s="41" t="s">
        <v>310</v>
      </c>
      <c r="G89" s="24" t="s">
        <v>497</v>
      </c>
      <c r="H89" s="41" t="s">
        <v>322</v>
      </c>
      <c r="I89" s="41" t="s">
        <v>312</v>
      </c>
      <c r="J89" s="54" t="s">
        <v>498</v>
      </c>
    </row>
    <row r="90" ht="20.25" customHeight="1" spans="1:10">
      <c r="A90" s="23"/>
      <c r="B90" s="23"/>
      <c r="C90" s="23" t="s">
        <v>307</v>
      </c>
      <c r="D90" s="53" t="s">
        <v>327</v>
      </c>
      <c r="E90" s="54" t="s">
        <v>499</v>
      </c>
      <c r="F90" s="41" t="s">
        <v>500</v>
      </c>
      <c r="G90" s="24" t="s">
        <v>501</v>
      </c>
      <c r="H90" s="41" t="s">
        <v>330</v>
      </c>
      <c r="I90" s="41" t="s">
        <v>312</v>
      </c>
      <c r="J90" s="54" t="s">
        <v>502</v>
      </c>
    </row>
    <row r="91" ht="20.25" customHeight="1" spans="1:10">
      <c r="A91" s="23"/>
      <c r="B91" s="23"/>
      <c r="C91" s="23" t="s">
        <v>335</v>
      </c>
      <c r="D91" s="53" t="s">
        <v>336</v>
      </c>
      <c r="E91" s="54" t="s">
        <v>503</v>
      </c>
      <c r="F91" s="41" t="s">
        <v>310</v>
      </c>
      <c r="G91" s="24" t="s">
        <v>339</v>
      </c>
      <c r="H91" s="41" t="s">
        <v>330</v>
      </c>
      <c r="I91" s="41" t="s">
        <v>312</v>
      </c>
      <c r="J91" s="54" t="s">
        <v>504</v>
      </c>
    </row>
    <row r="92" ht="20.25" customHeight="1" spans="1:10">
      <c r="A92" s="23"/>
      <c r="B92" s="23"/>
      <c r="C92" s="23" t="s">
        <v>341</v>
      </c>
      <c r="D92" s="53" t="s">
        <v>342</v>
      </c>
      <c r="E92" s="54" t="s">
        <v>358</v>
      </c>
      <c r="F92" s="41" t="s">
        <v>310</v>
      </c>
      <c r="G92" s="24" t="s">
        <v>344</v>
      </c>
      <c r="H92" s="41" t="s">
        <v>330</v>
      </c>
      <c r="I92" s="41" t="s">
        <v>312</v>
      </c>
      <c r="J92" s="54" t="s">
        <v>505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20"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506</v>
      </c>
    </row>
    <row r="3" ht="37.5" customHeight="1" spans="1:6">
      <c r="A3" s="4" t="s">
        <v>507</v>
      </c>
      <c r="B3" s="4"/>
      <c r="C3" s="4"/>
      <c r="D3" s="4"/>
      <c r="E3" s="4"/>
      <c r="F3" s="4"/>
    </row>
    <row r="4" ht="18.75" customHeight="1" spans="1:6">
      <c r="A4" s="45" t="str">
        <f>"单位名称："&amp;"峨山彝族自治县住房和城乡建设局"</f>
        <v>单位名称：峨山彝族自治县住房和城乡建设局</v>
      </c>
      <c r="B4" s="45"/>
      <c r="C4" s="45"/>
      <c r="D4" s="46"/>
      <c r="E4" s="46"/>
      <c r="F4" s="47" t="s">
        <v>29</v>
      </c>
    </row>
    <row r="5" ht="18.75" customHeight="1" spans="1:6">
      <c r="A5" s="13" t="s">
        <v>158</v>
      </c>
      <c r="B5" s="13" t="s">
        <v>60</v>
      </c>
      <c r="C5" s="13" t="s">
        <v>61</v>
      </c>
      <c r="D5" s="48" t="s">
        <v>508</v>
      </c>
      <c r="E5" s="48"/>
      <c r="F5" s="48"/>
    </row>
    <row r="6" ht="18.75" customHeight="1" spans="1:6">
      <c r="A6" s="13" t="s">
        <v>60</v>
      </c>
      <c r="B6" s="13" t="s">
        <v>60</v>
      </c>
      <c r="C6" s="13" t="s">
        <v>61</v>
      </c>
      <c r="D6" s="48" t="s">
        <v>34</v>
      </c>
      <c r="E6" s="48" t="s">
        <v>64</v>
      </c>
      <c r="F6" s="48" t="s">
        <v>65</v>
      </c>
    </row>
    <row r="7" ht="18.75" customHeight="1" spans="1:6">
      <c r="A7" s="14" t="s">
        <v>46</v>
      </c>
      <c r="B7" s="14">
        <v>2</v>
      </c>
      <c r="C7" s="14">
        <v>3</v>
      </c>
      <c r="D7" s="14" t="s">
        <v>49</v>
      </c>
      <c r="E7" s="14" t="s">
        <v>50</v>
      </c>
      <c r="F7" s="14" t="s">
        <v>51</v>
      </c>
    </row>
    <row r="8" ht="20.25" customHeight="1" spans="1:6">
      <c r="A8" s="16" t="s">
        <v>56</v>
      </c>
      <c r="B8" s="16"/>
      <c r="C8" s="16"/>
      <c r="D8" s="17">
        <v>2000000</v>
      </c>
      <c r="E8" s="17"/>
      <c r="F8" s="17">
        <v>2000000</v>
      </c>
    </row>
    <row r="9" ht="20.25" customHeight="1" spans="1:6">
      <c r="A9" s="49" t="s">
        <v>56</v>
      </c>
      <c r="B9" s="16" t="s">
        <v>99</v>
      </c>
      <c r="C9" s="16" t="s">
        <v>100</v>
      </c>
      <c r="D9" s="17">
        <v>2000000</v>
      </c>
      <c r="E9" s="17"/>
      <c r="F9" s="17">
        <v>2000000</v>
      </c>
    </row>
    <row r="10" ht="20.25" customHeight="1" spans="1:6">
      <c r="A10" s="49" t="s">
        <v>56</v>
      </c>
      <c r="B10" s="49" t="s">
        <v>114</v>
      </c>
      <c r="C10" s="49" t="s">
        <v>115</v>
      </c>
      <c r="D10" s="17">
        <v>2000000</v>
      </c>
      <c r="E10" s="17"/>
      <c r="F10" s="17">
        <v>2000000</v>
      </c>
    </row>
    <row r="11" ht="20.25" customHeight="1" spans="1:6">
      <c r="A11" s="49" t="s">
        <v>56</v>
      </c>
      <c r="B11" s="50" t="s">
        <v>116</v>
      </c>
      <c r="C11" s="50" t="s">
        <v>117</v>
      </c>
      <c r="D11" s="17">
        <v>2000000</v>
      </c>
      <c r="E11" s="17"/>
      <c r="F11" s="17">
        <v>2000000</v>
      </c>
    </row>
    <row r="12" ht="20.25" customHeight="1" spans="1:6">
      <c r="A12" s="51" t="s">
        <v>130</v>
      </c>
      <c r="B12" s="51"/>
      <c r="C12" s="51"/>
      <c r="D12" s="52">
        <v>2000000</v>
      </c>
      <c r="E12" s="52"/>
      <c r="F12" s="52">
        <v>2000000</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B10" sqref="B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0" t="s">
        <v>509</v>
      </c>
    </row>
    <row r="3" ht="45" customHeight="1" spans="1:17">
      <c r="A3" s="33" t="s">
        <v>510</v>
      </c>
      <c r="B3" s="33"/>
      <c r="C3" s="33"/>
      <c r="D3" s="33"/>
      <c r="E3" s="33"/>
      <c r="F3" s="33"/>
      <c r="G3" s="33"/>
      <c r="H3" s="33"/>
      <c r="I3" s="33"/>
      <c r="J3" s="33"/>
      <c r="K3" s="33"/>
      <c r="L3" s="33"/>
      <c r="M3" s="33"/>
      <c r="N3" s="42"/>
      <c r="O3" s="42"/>
      <c r="P3" s="42"/>
      <c r="Q3" s="42"/>
    </row>
    <row r="4" ht="20.25" customHeight="1" spans="1:17">
      <c r="A4" s="19" t="str">
        <f>"单位名称："&amp;"峨山彝族自治县住房和城乡建设局"</f>
        <v>单位名称：峨山彝族自治县住房和城乡建设局</v>
      </c>
      <c r="B4" s="19"/>
      <c r="C4" s="19"/>
      <c r="D4" s="19"/>
      <c r="E4" s="19"/>
      <c r="F4" s="19"/>
      <c r="G4" s="19"/>
      <c r="H4" s="19"/>
      <c r="I4" s="19"/>
      <c r="J4" s="19"/>
      <c r="K4" s="19"/>
      <c r="L4" s="19"/>
      <c r="M4" s="19"/>
      <c r="N4" s="19"/>
      <c r="O4" s="19"/>
      <c r="P4" s="19"/>
      <c r="Q4" s="20" t="s">
        <v>29</v>
      </c>
    </row>
    <row r="5" ht="20.25" customHeight="1" spans="1:17">
      <c r="A5" s="22" t="s">
        <v>511</v>
      </c>
      <c r="B5" s="22" t="s">
        <v>512</v>
      </c>
      <c r="C5" s="22" t="s">
        <v>513</v>
      </c>
      <c r="D5" s="22" t="s">
        <v>514</v>
      </c>
      <c r="E5" s="22" t="s">
        <v>515</v>
      </c>
      <c r="F5" s="22" t="s">
        <v>516</v>
      </c>
      <c r="G5" s="22" t="s">
        <v>165</v>
      </c>
      <c r="H5" s="22"/>
      <c r="I5" s="22"/>
      <c r="J5" s="22"/>
      <c r="K5" s="22"/>
      <c r="L5" s="22"/>
      <c r="M5" s="22"/>
      <c r="N5" s="22"/>
      <c r="O5" s="22"/>
      <c r="P5" s="22"/>
      <c r="Q5" s="22"/>
    </row>
    <row r="6" ht="20.25" customHeight="1" spans="1:17">
      <c r="A6" s="22" t="s">
        <v>517</v>
      </c>
      <c r="B6" s="22" t="s">
        <v>512</v>
      </c>
      <c r="C6" s="22" t="s">
        <v>513</v>
      </c>
      <c r="D6" s="22" t="s">
        <v>514</v>
      </c>
      <c r="E6" s="22" t="s">
        <v>515</v>
      </c>
      <c r="F6" s="22" t="s">
        <v>516</v>
      </c>
      <c r="G6" s="22" t="s">
        <v>32</v>
      </c>
      <c r="H6" s="22" t="s">
        <v>35</v>
      </c>
      <c r="I6" s="22" t="s">
        <v>518</v>
      </c>
      <c r="J6" s="22" t="s">
        <v>519</v>
      </c>
      <c r="K6" s="22" t="s">
        <v>38</v>
      </c>
      <c r="L6" s="22" t="s">
        <v>520</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203</v>
      </c>
      <c r="B9" s="23"/>
      <c r="C9" s="23"/>
      <c r="D9" s="40"/>
      <c r="E9" s="40"/>
      <c r="F9" s="40">
        <v>25000</v>
      </c>
      <c r="G9" s="40">
        <v>25000</v>
      </c>
      <c r="H9" s="40">
        <v>25000</v>
      </c>
      <c r="I9" s="40"/>
      <c r="J9" s="36"/>
      <c r="K9" s="36"/>
      <c r="L9" s="40"/>
      <c r="M9" s="40"/>
      <c r="N9" s="40"/>
      <c r="O9" s="40"/>
      <c r="P9" s="40"/>
      <c r="Q9" s="40"/>
    </row>
    <row r="10" ht="20.25" customHeight="1" spans="1:17">
      <c r="A10" s="23"/>
      <c r="B10" s="23" t="s">
        <v>521</v>
      </c>
      <c r="C10" s="23" t="str">
        <f>"C23120301"&amp;"  "&amp;"车辆维修和保养服务"</f>
        <v>C23120301  车辆维修和保养服务</v>
      </c>
      <c r="D10" s="41" t="s">
        <v>311</v>
      </c>
      <c r="E10" s="24">
        <v>1</v>
      </c>
      <c r="F10" s="40">
        <v>10500</v>
      </c>
      <c r="G10" s="40">
        <v>10500</v>
      </c>
      <c r="H10" s="36">
        <v>10500</v>
      </c>
      <c r="I10" s="36"/>
      <c r="J10" s="36"/>
      <c r="K10" s="36"/>
      <c r="L10" s="40"/>
      <c r="M10" s="40"/>
      <c r="N10" s="40"/>
      <c r="O10" s="40"/>
      <c r="P10" s="40"/>
      <c r="Q10" s="40"/>
    </row>
    <row r="11" ht="20.25" customHeight="1" spans="1:17">
      <c r="A11" s="23"/>
      <c r="B11" s="23" t="s">
        <v>522</v>
      </c>
      <c r="C11" s="23" t="str">
        <f>"C23120302"&amp;"  "&amp;"车辆加油、添加燃料服务"</f>
        <v>C23120302  车辆加油、添加燃料服务</v>
      </c>
      <c r="D11" s="41" t="s">
        <v>311</v>
      </c>
      <c r="E11" s="24">
        <v>1</v>
      </c>
      <c r="F11" s="40">
        <v>10500</v>
      </c>
      <c r="G11" s="40">
        <v>10500</v>
      </c>
      <c r="H11" s="36">
        <v>10500</v>
      </c>
      <c r="I11" s="36"/>
      <c r="J11" s="36"/>
      <c r="K11" s="36"/>
      <c r="L11" s="40"/>
      <c r="M11" s="40"/>
      <c r="N11" s="40"/>
      <c r="O11" s="40"/>
      <c r="P11" s="40"/>
      <c r="Q11" s="40"/>
    </row>
    <row r="12" ht="20.25" customHeight="1" spans="1:17">
      <c r="A12" s="23"/>
      <c r="B12" s="23" t="s">
        <v>523</v>
      </c>
      <c r="C12" s="23" t="str">
        <f>"C1804010201"&amp;"  "&amp;"机动车保险服务"</f>
        <v>C1804010201  机动车保险服务</v>
      </c>
      <c r="D12" s="41" t="s">
        <v>311</v>
      </c>
      <c r="E12" s="24">
        <v>1</v>
      </c>
      <c r="F12" s="40">
        <v>4000</v>
      </c>
      <c r="G12" s="40">
        <v>4000</v>
      </c>
      <c r="H12" s="36">
        <v>4000</v>
      </c>
      <c r="I12" s="36"/>
      <c r="J12" s="36"/>
      <c r="K12" s="36"/>
      <c r="L12" s="40"/>
      <c r="M12" s="40"/>
      <c r="N12" s="40"/>
      <c r="O12" s="40"/>
      <c r="P12" s="40"/>
      <c r="Q12" s="40"/>
    </row>
    <row r="13" ht="20.25" customHeight="1" spans="1:17">
      <c r="A13" s="39" t="s">
        <v>214</v>
      </c>
      <c r="B13" s="23"/>
      <c r="C13" s="23"/>
      <c r="D13" s="23"/>
      <c r="E13" s="23"/>
      <c r="F13" s="40">
        <v>6000</v>
      </c>
      <c r="G13" s="40">
        <v>6000</v>
      </c>
      <c r="H13" s="40">
        <v>6000</v>
      </c>
      <c r="I13" s="40"/>
      <c r="J13" s="36"/>
      <c r="K13" s="36"/>
      <c r="L13" s="40"/>
      <c r="M13" s="40"/>
      <c r="N13" s="40"/>
      <c r="O13" s="40"/>
      <c r="P13" s="40"/>
      <c r="Q13" s="40"/>
    </row>
    <row r="14" ht="20.25" customHeight="1" spans="1:17">
      <c r="A14" s="23"/>
      <c r="B14" s="23" t="s">
        <v>524</v>
      </c>
      <c r="C14" s="23" t="str">
        <f>"A05040101"&amp;"  "&amp;"复印纸"</f>
        <v>A05040101  复印纸</v>
      </c>
      <c r="D14" s="41" t="s">
        <v>525</v>
      </c>
      <c r="E14" s="24">
        <v>50</v>
      </c>
      <c r="F14" s="40">
        <v>6000</v>
      </c>
      <c r="G14" s="40">
        <v>6000</v>
      </c>
      <c r="H14" s="36">
        <v>6000</v>
      </c>
      <c r="I14" s="36"/>
      <c r="J14" s="36"/>
      <c r="K14" s="36"/>
      <c r="L14" s="40"/>
      <c r="M14" s="40"/>
      <c r="N14" s="40"/>
      <c r="O14" s="40"/>
      <c r="P14" s="40"/>
      <c r="Q14" s="40"/>
    </row>
    <row r="15" ht="20.25" customHeight="1" spans="1:17">
      <c r="A15" s="24" t="s">
        <v>32</v>
      </c>
      <c r="B15" s="24"/>
      <c r="C15" s="24"/>
      <c r="D15" s="41"/>
      <c r="E15" s="41"/>
      <c r="F15" s="40">
        <v>31000</v>
      </c>
      <c r="G15" s="40">
        <v>31000</v>
      </c>
      <c r="H15" s="40">
        <v>31000</v>
      </c>
      <c r="I15" s="40"/>
      <c r="J15" s="40"/>
      <c r="K15" s="40"/>
      <c r="L15" s="40"/>
      <c r="M15" s="40"/>
      <c r="N15" s="40"/>
      <c r="O15" s="40"/>
      <c r="P15" s="40"/>
      <c r="Q15" s="40"/>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0"/>
      <c r="B2" s="20"/>
      <c r="C2" s="20"/>
      <c r="D2" s="20"/>
      <c r="E2" s="20"/>
      <c r="F2" s="20"/>
      <c r="G2" s="20"/>
      <c r="H2" s="20"/>
      <c r="I2" s="20"/>
      <c r="J2" s="20"/>
      <c r="K2" s="20"/>
      <c r="L2" s="20"/>
      <c r="M2" s="20"/>
      <c r="N2" s="20" t="s">
        <v>526</v>
      </c>
    </row>
    <row r="3" ht="45" customHeight="1" spans="1:14">
      <c r="A3" s="33" t="s">
        <v>527</v>
      </c>
      <c r="B3" s="33"/>
      <c r="C3" s="33"/>
      <c r="D3" s="33"/>
      <c r="E3" s="33"/>
      <c r="F3" s="33"/>
      <c r="G3" s="33"/>
      <c r="H3" s="33"/>
      <c r="I3" s="33"/>
      <c r="J3" s="33"/>
      <c r="K3" s="33"/>
      <c r="L3" s="33"/>
      <c r="M3" s="33"/>
      <c r="N3" s="33"/>
    </row>
    <row r="4" ht="20.25" customHeight="1" spans="1:14">
      <c r="A4" s="19" t="str">
        <f>"单位名称："&amp;"峨山彝族自治县住房和城乡建设局"</f>
        <v>单位名称：峨山彝族自治县住房和城乡建设局</v>
      </c>
      <c r="B4" s="19"/>
      <c r="C4" s="19"/>
      <c r="D4" s="19"/>
      <c r="E4" s="19"/>
      <c r="F4" s="19"/>
      <c r="G4" s="19"/>
      <c r="H4" s="19"/>
      <c r="I4" s="20"/>
      <c r="J4" s="20"/>
      <c r="K4" s="20"/>
      <c r="L4" s="20"/>
      <c r="M4" s="20"/>
      <c r="N4" s="20" t="s">
        <v>29</v>
      </c>
    </row>
    <row r="5" ht="27.15" customHeight="1" spans="1:14">
      <c r="A5" s="34" t="s">
        <v>511</v>
      </c>
      <c r="B5" s="34" t="s">
        <v>528</v>
      </c>
      <c r="C5" s="34" t="s">
        <v>529</v>
      </c>
      <c r="D5" s="34" t="s">
        <v>165</v>
      </c>
      <c r="E5" s="34"/>
      <c r="F5" s="34"/>
      <c r="G5" s="34"/>
      <c r="H5" s="34"/>
      <c r="I5" s="34"/>
      <c r="J5" s="34"/>
      <c r="K5" s="34"/>
      <c r="L5" s="34"/>
      <c r="M5" s="34"/>
      <c r="N5" s="34"/>
    </row>
    <row r="6" ht="23.4" customHeight="1" spans="1:14">
      <c r="A6" s="34" t="s">
        <v>517</v>
      </c>
      <c r="B6" s="34"/>
      <c r="C6" s="34" t="s">
        <v>530</v>
      </c>
      <c r="D6" s="34" t="s">
        <v>32</v>
      </c>
      <c r="E6" s="34" t="s">
        <v>35</v>
      </c>
      <c r="F6" s="34" t="s">
        <v>518</v>
      </c>
      <c r="G6" s="34" t="s">
        <v>519</v>
      </c>
      <c r="H6" s="34" t="s">
        <v>38</v>
      </c>
      <c r="I6" s="34" t="s">
        <v>520</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3" t="s">
        <v>203</v>
      </c>
      <c r="B9" s="23"/>
      <c r="C9" s="23"/>
      <c r="D9" s="36">
        <v>10500</v>
      </c>
      <c r="E9" s="36">
        <v>10500</v>
      </c>
      <c r="F9" s="36"/>
      <c r="G9" s="36"/>
      <c r="H9" s="36"/>
      <c r="I9" s="36"/>
      <c r="J9" s="36"/>
      <c r="K9" s="36"/>
      <c r="L9" s="36"/>
      <c r="M9" s="36"/>
      <c r="N9" s="36"/>
    </row>
    <row r="10" ht="20.25" customHeight="1" spans="1:14">
      <c r="A10" s="23"/>
      <c r="B10" s="23" t="s">
        <v>531</v>
      </c>
      <c r="C10" s="23" t="s">
        <v>532</v>
      </c>
      <c r="D10" s="36">
        <v>10500</v>
      </c>
      <c r="E10" s="36">
        <v>10500</v>
      </c>
      <c r="F10" s="36"/>
      <c r="G10" s="36"/>
      <c r="H10" s="36"/>
      <c r="I10" s="36"/>
      <c r="J10" s="36"/>
      <c r="K10" s="36"/>
      <c r="L10" s="36"/>
      <c r="M10" s="36"/>
      <c r="N10" s="36"/>
    </row>
    <row r="11" ht="20.25" customHeight="1" spans="1:14">
      <c r="A11" s="24" t="s">
        <v>32</v>
      </c>
      <c r="B11" s="24"/>
      <c r="C11" s="24"/>
      <c r="D11" s="36">
        <v>10500</v>
      </c>
      <c r="E11" s="36">
        <v>10500</v>
      </c>
      <c r="F11" s="36"/>
      <c r="G11" s="36"/>
      <c r="H11" s="36"/>
      <c r="I11" s="36"/>
      <c r="J11" s="36"/>
      <c r="K11" s="36"/>
      <c r="L11" s="36"/>
      <c r="M11" s="36"/>
      <c r="N11" s="36"/>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C25" sqref="C25"/>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533</v>
      </c>
    </row>
    <row r="3" ht="45.15" customHeight="1" spans="1:11">
      <c r="A3" s="26" t="s">
        <v>534</v>
      </c>
      <c r="B3" s="26"/>
      <c r="C3" s="26"/>
      <c r="D3" s="26"/>
      <c r="E3" s="26"/>
      <c r="F3" s="26"/>
      <c r="G3" s="26"/>
      <c r="H3" s="26"/>
      <c r="I3" s="26"/>
      <c r="J3" s="26"/>
      <c r="K3" s="26"/>
    </row>
    <row r="4" ht="18.75" customHeight="1" spans="1:11">
      <c r="A4" s="19" t="str">
        <f>"单位名称："&amp;"峨山彝族自治县住房和城乡建设局"</f>
        <v>单位名称：峨山彝族自治县住房和城乡建设局</v>
      </c>
      <c r="B4" s="19"/>
      <c r="C4" s="19"/>
      <c r="D4" s="19"/>
      <c r="E4" s="19"/>
      <c r="F4" s="19"/>
      <c r="G4" s="19"/>
      <c r="H4" s="19"/>
      <c r="I4" s="19"/>
      <c r="J4" s="20"/>
      <c r="K4" s="20" t="s">
        <v>29</v>
      </c>
    </row>
    <row r="5" ht="22.5" customHeight="1" spans="1:11">
      <c r="A5" s="29" t="s">
        <v>535</v>
      </c>
      <c r="B5" s="29" t="s">
        <v>165</v>
      </c>
      <c r="C5" s="29"/>
      <c r="D5" s="29"/>
      <c r="E5" s="29" t="s">
        <v>536</v>
      </c>
      <c r="F5" s="29"/>
      <c r="G5" s="29"/>
      <c r="H5" s="29"/>
      <c r="I5" s="29"/>
      <c r="J5" s="29"/>
      <c r="K5" s="29"/>
    </row>
    <row r="6" ht="22.5" customHeight="1" spans="1:11">
      <c r="A6" s="29"/>
      <c r="B6" s="29" t="s">
        <v>32</v>
      </c>
      <c r="C6" s="29" t="s">
        <v>35</v>
      </c>
      <c r="D6" s="29" t="s">
        <v>518</v>
      </c>
      <c r="E6" s="29" t="s">
        <v>537</v>
      </c>
      <c r="F6" s="29" t="s">
        <v>538</v>
      </c>
      <c r="G6" s="29" t="s">
        <v>539</v>
      </c>
      <c r="H6" s="29" t="s">
        <v>540</v>
      </c>
      <c r="I6" s="29" t="s">
        <v>541</v>
      </c>
      <c r="J6" s="29" t="s">
        <v>542</v>
      </c>
      <c r="K6" s="29" t="s">
        <v>543</v>
      </c>
    </row>
    <row r="7" ht="18.75" customHeight="1" spans="1:11">
      <c r="A7" s="30" t="s">
        <v>46</v>
      </c>
      <c r="B7" s="30" t="s">
        <v>47</v>
      </c>
      <c r="C7" s="30" t="s">
        <v>48</v>
      </c>
      <c r="D7" s="30" t="s">
        <v>49</v>
      </c>
      <c r="E7" s="30" t="s">
        <v>50</v>
      </c>
      <c r="F7" s="30" t="s">
        <v>51</v>
      </c>
      <c r="G7" s="30" t="s">
        <v>52</v>
      </c>
      <c r="H7" s="30" t="s">
        <v>53</v>
      </c>
      <c r="I7" s="30" t="s">
        <v>54</v>
      </c>
      <c r="J7" s="30" t="s">
        <v>71</v>
      </c>
      <c r="K7" s="30" t="s">
        <v>544</v>
      </c>
    </row>
    <row r="8" ht="18.75" customHeight="1" spans="1:11">
      <c r="A8" s="23"/>
      <c r="B8" s="23"/>
      <c r="C8" s="23"/>
      <c r="D8" s="23"/>
      <c r="E8" s="23"/>
      <c r="F8" s="23"/>
      <c r="G8" s="23"/>
      <c r="H8" s="23"/>
      <c r="I8" s="23"/>
      <c r="J8" s="23"/>
      <c r="K8" s="31"/>
    </row>
    <row r="9" ht="18.75" customHeight="1" spans="1:11">
      <c r="A9" s="24"/>
      <c r="B9" s="23"/>
      <c r="C9" s="23"/>
      <c r="D9" s="23"/>
      <c r="E9" s="23"/>
      <c r="F9" s="23"/>
      <c r="G9" s="23"/>
      <c r="H9" s="23"/>
      <c r="I9" s="23"/>
      <c r="J9" s="23"/>
      <c r="K9" s="31"/>
    </row>
    <row r="10" customHeight="1" spans="1:1">
      <c r="A10" t="s">
        <v>545</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C17" sqref="C17"/>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546</v>
      </c>
    </row>
    <row r="3" ht="52.05" customHeight="1" spans="1:10">
      <c r="A3" s="26" t="s">
        <v>547</v>
      </c>
      <c r="B3" s="27"/>
      <c r="C3" s="27"/>
      <c r="D3" s="27"/>
      <c r="E3" s="27"/>
      <c r="F3" s="27"/>
      <c r="G3" s="27"/>
      <c r="H3" s="27"/>
      <c r="I3" s="27"/>
      <c r="J3" s="27"/>
    </row>
    <row r="4" ht="21.3" customHeight="1" spans="1:10">
      <c r="A4" s="19" t="str">
        <f>"单位名称："&amp;"峨山彝族自治县住房和城乡建设局"</f>
        <v>单位名称：峨山彝族自治县住房和城乡建设局</v>
      </c>
      <c r="B4" s="19"/>
      <c r="C4" s="19"/>
      <c r="D4" s="28"/>
      <c r="E4" s="28"/>
      <c r="F4" s="28"/>
      <c r="G4" s="28"/>
      <c r="H4" s="28"/>
      <c r="I4" s="28"/>
      <c r="J4" s="28"/>
    </row>
    <row r="5" ht="27.15" customHeight="1" spans="1:10">
      <c r="A5" s="22" t="s">
        <v>296</v>
      </c>
      <c r="B5" s="22" t="s">
        <v>297</v>
      </c>
      <c r="C5" s="22" t="s">
        <v>298</v>
      </c>
      <c r="D5" s="22" t="s">
        <v>299</v>
      </c>
      <c r="E5" s="22" t="s">
        <v>300</v>
      </c>
      <c r="F5" s="22" t="s">
        <v>301</v>
      </c>
      <c r="G5" s="22" t="s">
        <v>302</v>
      </c>
      <c r="H5" s="22" t="s">
        <v>303</v>
      </c>
      <c r="I5" s="22" t="s">
        <v>304</v>
      </c>
      <c r="J5" s="22" t="s">
        <v>305</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548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549</v>
      </c>
    </row>
    <row r="3" ht="41.4" customHeight="1" spans="1:8">
      <c r="A3" s="21" t="s">
        <v>550</v>
      </c>
      <c r="B3" s="21"/>
      <c r="C3" s="21"/>
      <c r="D3" s="21"/>
      <c r="E3" s="21"/>
      <c r="F3" s="21"/>
      <c r="G3" s="21"/>
      <c r="H3" s="21"/>
    </row>
    <row r="4" ht="18.75" customHeight="1" spans="1:8">
      <c r="A4" s="19" t="str">
        <f>"单位名称："&amp;"峨山彝族自治县住房和城乡建设局"</f>
        <v>单位名称：峨山彝族自治县住房和城乡建设局</v>
      </c>
      <c r="B4" s="19"/>
      <c r="C4" s="19"/>
      <c r="D4" s="19"/>
      <c r="E4" s="19"/>
      <c r="F4" s="19"/>
      <c r="G4" s="19"/>
      <c r="H4" s="19"/>
    </row>
    <row r="5" ht="18.75" customHeight="1" spans="1:8">
      <c r="A5" s="22" t="s">
        <v>158</v>
      </c>
      <c r="B5" s="22" t="s">
        <v>551</v>
      </c>
      <c r="C5" s="22" t="s">
        <v>552</v>
      </c>
      <c r="D5" s="22" t="s">
        <v>553</v>
      </c>
      <c r="E5" s="22" t="s">
        <v>514</v>
      </c>
      <c r="F5" s="22" t="s">
        <v>554</v>
      </c>
      <c r="G5" s="22"/>
      <c r="H5" s="22"/>
    </row>
    <row r="6" ht="18.75" customHeight="1" spans="1:8">
      <c r="A6" s="22"/>
      <c r="B6" s="22"/>
      <c r="C6" s="22"/>
      <c r="D6" s="22"/>
      <c r="E6" s="22"/>
      <c r="F6" s="22" t="s">
        <v>515</v>
      </c>
      <c r="G6" s="22" t="s">
        <v>555</v>
      </c>
      <c r="H6" s="22" t="s">
        <v>556</v>
      </c>
    </row>
    <row r="7" ht="18.75" customHeight="1" spans="1:8">
      <c r="A7" s="22" t="s">
        <v>46</v>
      </c>
      <c r="B7" s="22" t="s">
        <v>47</v>
      </c>
      <c r="C7" s="22" t="s">
        <v>48</v>
      </c>
      <c r="D7" s="22" t="s">
        <v>49</v>
      </c>
      <c r="E7" s="22" t="s">
        <v>50</v>
      </c>
      <c r="F7" s="22" t="s">
        <v>51</v>
      </c>
      <c r="G7" s="22" t="s">
        <v>52</v>
      </c>
      <c r="H7" s="22" t="s">
        <v>53</v>
      </c>
    </row>
    <row r="8" ht="18.75" customHeight="1" spans="1:8">
      <c r="A8" s="23" t="s">
        <v>56</v>
      </c>
      <c r="B8" s="23"/>
      <c r="C8" s="23"/>
      <c r="D8" s="23"/>
      <c r="E8" s="24"/>
      <c r="F8" s="24"/>
      <c r="G8" s="17">
        <v>221000</v>
      </c>
      <c r="H8" s="17">
        <v>221000</v>
      </c>
    </row>
    <row r="9" ht="18.75" customHeight="1" spans="1:8">
      <c r="A9" s="25" t="s">
        <v>56</v>
      </c>
      <c r="B9" s="23" t="s">
        <v>557</v>
      </c>
      <c r="C9" s="23" t="s">
        <v>558</v>
      </c>
      <c r="D9" s="23" t="s">
        <v>559</v>
      </c>
      <c r="E9" s="24" t="s">
        <v>478</v>
      </c>
      <c r="F9" s="24">
        <v>1</v>
      </c>
      <c r="G9" s="17">
        <v>221000</v>
      </c>
      <c r="H9" s="17">
        <v>221000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2" sqref="B2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560</v>
      </c>
    </row>
    <row r="3" ht="45" customHeight="1" spans="1:11">
      <c r="A3" s="4" t="s">
        <v>561</v>
      </c>
      <c r="B3" s="4"/>
      <c r="C3" s="4"/>
      <c r="D3" s="4"/>
      <c r="E3" s="4"/>
      <c r="F3" s="4"/>
      <c r="G3" s="4"/>
      <c r="H3" s="4"/>
      <c r="I3" s="4"/>
      <c r="J3" s="4"/>
      <c r="K3" s="4"/>
    </row>
    <row r="4" ht="18.75" customHeight="1" spans="1:11">
      <c r="A4" s="5" t="str">
        <f>"单位名称："&amp;"峨山彝族自治县住房和城乡建设局"</f>
        <v>单位名称：峨山彝族自治县住房和城乡建设局</v>
      </c>
      <c r="B4" s="5"/>
      <c r="C4" s="5"/>
      <c r="D4" s="5"/>
      <c r="E4" s="5"/>
      <c r="F4" s="5"/>
      <c r="G4" s="5"/>
      <c r="H4" s="6"/>
      <c r="I4" s="6"/>
      <c r="J4" s="6"/>
      <c r="K4" s="6" t="s">
        <v>29</v>
      </c>
    </row>
    <row r="5" ht="18.75" customHeight="1" spans="1:11">
      <c r="A5" s="13" t="s">
        <v>262</v>
      </c>
      <c r="B5" s="13" t="s">
        <v>160</v>
      </c>
      <c r="C5" s="13" t="s">
        <v>263</v>
      </c>
      <c r="D5" s="13" t="s">
        <v>161</v>
      </c>
      <c r="E5" s="13" t="s">
        <v>162</v>
      </c>
      <c r="F5" s="13" t="s">
        <v>264</v>
      </c>
      <c r="G5" s="13" t="s">
        <v>164</v>
      </c>
      <c r="H5" s="13" t="s">
        <v>32</v>
      </c>
      <c r="I5" s="13" t="s">
        <v>562</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563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37"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564</v>
      </c>
    </row>
    <row r="3" ht="45" customHeight="1" spans="1:7">
      <c r="A3" s="4" t="s">
        <v>565</v>
      </c>
      <c r="B3" s="4"/>
      <c r="C3" s="4"/>
      <c r="D3" s="4"/>
      <c r="E3" s="4"/>
      <c r="F3" s="4"/>
      <c r="G3" s="4"/>
    </row>
    <row r="4" ht="24.15" customHeight="1" spans="1:7">
      <c r="A4" s="5" t="str">
        <f>"单位名称："&amp;"峨山彝族自治县住房和城乡建设局"</f>
        <v>单位名称：峨山彝族自治县住房和城乡建设局</v>
      </c>
      <c r="B4" s="5"/>
      <c r="C4" s="5"/>
      <c r="D4" s="5"/>
      <c r="E4" s="6"/>
      <c r="F4" s="6"/>
      <c r="G4" s="6" t="s">
        <v>29</v>
      </c>
    </row>
    <row r="5" ht="18.75" customHeight="1" spans="1:7">
      <c r="A5" s="7" t="s">
        <v>263</v>
      </c>
      <c r="B5" s="7" t="s">
        <v>262</v>
      </c>
      <c r="C5" s="7" t="s">
        <v>160</v>
      </c>
      <c r="D5" s="7" t="s">
        <v>566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268</v>
      </c>
      <c r="C9" s="10" t="s">
        <v>267</v>
      </c>
      <c r="D9" s="9" t="s">
        <v>567</v>
      </c>
      <c r="E9" s="11">
        <v>2566793</v>
      </c>
      <c r="F9" s="11"/>
      <c r="G9" s="11"/>
    </row>
    <row r="10" ht="20.25" customHeight="1" spans="1:7">
      <c r="A10" s="9" t="s">
        <v>56</v>
      </c>
      <c r="B10" s="9" t="s">
        <v>273</v>
      </c>
      <c r="C10" s="10" t="s">
        <v>272</v>
      </c>
      <c r="D10" s="9" t="s">
        <v>567</v>
      </c>
      <c r="E10" s="11">
        <v>225400</v>
      </c>
      <c r="F10" s="11"/>
      <c r="G10" s="11"/>
    </row>
    <row r="11" ht="20.25" customHeight="1" spans="1:7">
      <c r="A11" s="9" t="s">
        <v>56</v>
      </c>
      <c r="B11" s="9" t="s">
        <v>273</v>
      </c>
      <c r="C11" s="10" t="s">
        <v>275</v>
      </c>
      <c r="D11" s="9" t="s">
        <v>567</v>
      </c>
      <c r="E11" s="11">
        <v>2889224.2</v>
      </c>
      <c r="F11" s="11"/>
      <c r="G11" s="11"/>
    </row>
    <row r="12" ht="20.25" customHeight="1" spans="1:7">
      <c r="A12" s="9" t="s">
        <v>56</v>
      </c>
      <c r="B12" s="9" t="s">
        <v>278</v>
      </c>
      <c r="C12" s="10" t="s">
        <v>277</v>
      </c>
      <c r="D12" s="9" t="s">
        <v>567</v>
      </c>
      <c r="E12" s="11">
        <v>61017900</v>
      </c>
      <c r="F12" s="11"/>
      <c r="G12" s="11"/>
    </row>
    <row r="13" ht="20.25" customHeight="1" spans="1:7">
      <c r="A13" s="9" t="s">
        <v>56</v>
      </c>
      <c r="B13" s="9" t="s">
        <v>268</v>
      </c>
      <c r="C13" s="10" t="s">
        <v>280</v>
      </c>
      <c r="D13" s="9" t="s">
        <v>567</v>
      </c>
      <c r="E13" s="11">
        <v>3422800</v>
      </c>
      <c r="F13" s="11"/>
      <c r="G13" s="11"/>
    </row>
    <row r="14" ht="20.25" customHeight="1" spans="1:7">
      <c r="A14" s="9" t="s">
        <v>56</v>
      </c>
      <c r="B14" s="9" t="s">
        <v>273</v>
      </c>
      <c r="C14" s="10" t="s">
        <v>282</v>
      </c>
      <c r="D14" s="9" t="s">
        <v>567</v>
      </c>
      <c r="E14" s="11">
        <v>373090</v>
      </c>
      <c r="F14" s="11"/>
      <c r="G14" s="11"/>
    </row>
    <row r="15" ht="20.25" customHeight="1" spans="1:7">
      <c r="A15" s="9" t="s">
        <v>56</v>
      </c>
      <c r="B15" s="9" t="s">
        <v>273</v>
      </c>
      <c r="C15" s="10" t="s">
        <v>286</v>
      </c>
      <c r="D15" s="9" t="s">
        <v>567</v>
      </c>
      <c r="E15" s="11">
        <v>66866.36</v>
      </c>
      <c r="F15" s="11"/>
      <c r="G15" s="11"/>
    </row>
    <row r="16" ht="20.25" customHeight="1" spans="1:7">
      <c r="A16" s="9" t="s">
        <v>56</v>
      </c>
      <c r="B16" s="9" t="s">
        <v>273</v>
      </c>
      <c r="C16" s="10" t="s">
        <v>288</v>
      </c>
      <c r="D16" s="9" t="s">
        <v>567</v>
      </c>
      <c r="E16" s="11">
        <v>42702800</v>
      </c>
      <c r="F16" s="11"/>
      <c r="G16" s="11"/>
    </row>
    <row r="17" ht="20.25" customHeight="1" spans="1:7">
      <c r="A17" s="9" t="s">
        <v>56</v>
      </c>
      <c r="B17" s="9" t="s">
        <v>268</v>
      </c>
      <c r="C17" s="10" t="s">
        <v>290</v>
      </c>
      <c r="D17" s="9" t="s">
        <v>567</v>
      </c>
      <c r="E17" s="11">
        <v>32959200</v>
      </c>
      <c r="F17" s="11"/>
      <c r="G17" s="11"/>
    </row>
    <row r="18" ht="20.25" customHeight="1" spans="1:7">
      <c r="A18" s="9" t="s">
        <v>56</v>
      </c>
      <c r="B18" s="9" t="s">
        <v>268</v>
      </c>
      <c r="C18" s="10" t="s">
        <v>292</v>
      </c>
      <c r="D18" s="9" t="s">
        <v>567</v>
      </c>
      <c r="E18" s="11"/>
      <c r="F18" s="11"/>
      <c r="G18" s="11"/>
    </row>
    <row r="19" ht="20.25" customHeight="1" spans="1:7">
      <c r="A19" s="12" t="s">
        <v>32</v>
      </c>
      <c r="B19" s="12"/>
      <c r="C19" s="12"/>
      <c r="D19" s="12"/>
      <c r="E19" s="11">
        <v>146224073.56</v>
      </c>
      <c r="F19" s="11"/>
      <c r="G19" s="11"/>
    </row>
  </sheetData>
  <mergeCells count="11">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2025-02-24T06:39:00Z</dcterms:created>
  <dcterms:modified xsi:type="dcterms:W3CDTF">2025-02-26T01:34:11Z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26DBE0FD74B849E99011802D4D435860_12</vt:lpwstr>
  </property>
  <property fmtid="{D5CDD505-2E9C-101B-9397-08002B2CF9AE}" pid="3" name="KSOProductBuildVer">
    <vt:lpwstr>2052-11.8.2.12089</vt:lpwstr>
  </property>
</Properties>
</file>