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3"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6" hidden="1">部门基本支出预算表04!$A$5:$W$137</definedName>
    <definedName name="_xlnm._FilterDatabase" localSheetId="7" hidden="1">'部门项目支出预算表05-1'!$A$5:$W$64</definedName>
  </definedNames>
  <calcPr calcId="144525"/>
</workbook>
</file>

<file path=xl/sharedStrings.xml><?xml version="1.0" encoding="utf-8"?>
<sst xmlns="http://schemas.openxmlformats.org/spreadsheetml/2006/main" count="2784" uniqueCount="642">
  <si>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</si>
  <si>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</si>
  <si>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</si>
  <si>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</si>
  <si>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</si>
  <si>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</si>
  <si>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</si>
  <si>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</si>
  <si>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</si>
  <si>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</si>
  <si>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</si>
  <si>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</si>
  <si>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</si>
  <si>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</si>
  <si>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</si>
  <si>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</si>
  <si>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</si>
  <si>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</si>
  <si>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</si>
  <si>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</si>
  <si>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</si>
  <si>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</si>
  <si>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</si>
  <si>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</si>
  <si>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</si>
  <si>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</si>
  <si>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</si>
  <si>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</si>
  <si>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</si>
  <si>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</si>
  <si>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</si>
  <si>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</si>
  <si>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</si>
  <si>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</si>
  <si>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</si>
  <si>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</si>
  <si>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</si>
  <si>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</si>
  <si>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</si>
  <si>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</si>
  <si>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</si>
  <si>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</si>
  <si>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</si>
  <si>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</si>
  <si>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</si>
  <si>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</si>
  <si>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</si>
  <si>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</si>
  <si>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</si>
  <si>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</si>
  <si>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</si>
  <si>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</si>
  <si>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</si>
  <si>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</si>
  <si>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</si>
  <si>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576</t>
  </si>
  <si>
    <t>化念镇</t>
  </si>
  <si>
    <t>576006</t>
  </si>
  <si>
    <t>峨山彝族自治县化念镇党群服务中心</t>
  </si>
  <si>
    <t>576001</t>
  </si>
  <si>
    <t>峨山彝族自治县化念镇人民政府</t>
  </si>
  <si>
    <t>576011</t>
  </si>
  <si>
    <t>峨山彝族自治县化念镇综合行政执法队</t>
  </si>
  <si>
    <t>576012</t>
  </si>
  <si>
    <t>峨山彝族自治县化念镇农业农村发展服务中心</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</si>
  <si>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</si>
  <si>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</si>
  <si>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</si>
  <si>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</si>
  <si>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</si>
  <si>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</si>
  <si>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</si>
  <si>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</si>
  <si>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</si>
  <si>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</si>
  <si>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</si>
  <si>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</si>
  <si>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</si>
  <si>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</si>
  <si>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</si>
  <si>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</si>
  <si>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20101</t>
  </si>
  <si>
    <t>人大事务</t>
  </si>
  <si>
    <t>2010104</t>
  </si>
  <si>
    <t>人大会议</t>
  </si>
  <si>
    <t>2010107</t>
  </si>
  <si>
    <t>人大代表履职能力提升</t>
  </si>
  <si>
    <t>2010108</t>
  </si>
  <si>
    <t>代表工作</t>
  </si>
  <si>
    <t>2010199</t>
  </si>
  <si>
    <t>其他人大事务支出</t>
  </si>
  <si>
    <t>20103</t>
  </si>
  <si>
    <t>政府办公厅（室）及相关机构事务</t>
  </si>
  <si>
    <t>2010301</t>
  </si>
  <si>
    <t>行政运行</t>
  </si>
  <si>
    <t>2010302</t>
  </si>
  <si>
    <t>一般行政管理事务</t>
  </si>
  <si>
    <t>20106</t>
  </si>
  <si>
    <t>财政事务</t>
  </si>
  <si>
    <t>2010650</t>
  </si>
  <si>
    <t>事业运行</t>
  </si>
  <si>
    <t>20132</t>
  </si>
  <si>
    <t>组织事务</t>
  </si>
  <si>
    <t>2013202</t>
  </si>
  <si>
    <t>20136</t>
  </si>
  <si>
    <t>其他共产党事务支出</t>
  </si>
  <si>
    <t>2013650</t>
  </si>
  <si>
    <t>20138</t>
  </si>
  <si>
    <t>市场监督管理事务</t>
  </si>
  <si>
    <t>2013801</t>
  </si>
  <si>
    <t>204</t>
  </si>
  <si>
    <t>公共安全支出</t>
  </si>
  <si>
    <t>20401</t>
  </si>
  <si>
    <t>武装警察部队</t>
  </si>
  <si>
    <t>2040199</t>
  </si>
  <si>
    <t>其他武装警察部队支出</t>
  </si>
  <si>
    <t>208</t>
  </si>
  <si>
    <t>社会保障和就业支出</t>
  </si>
  <si>
    <t>20801</t>
  </si>
  <si>
    <t>人力资源和社会保障管理事务</t>
  </si>
  <si>
    <t>2080150</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</si>
  <si>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</si>
  <si>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</si>
  <si>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</si>
  <si>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</si>
  <si>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</si>
  <si>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</si>
  <si>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</si>
  <si>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</si>
  <si>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</si>
  <si>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</si>
  <si>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</si>
  <si>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</si>
  <si>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20810</t>
  </si>
  <si>
    <t>社会福利</t>
  </si>
  <si>
    <t>2081004</t>
  </si>
  <si>
    <t>殡葬</t>
  </si>
  <si>
    <t>20828</t>
  </si>
  <si>
    <t>退役军人管理事务</t>
  </si>
  <si>
    <t>2082801</t>
  </si>
  <si>
    <t>20899</t>
  </si>
  <si>
    <t>其他社会保障和就业支出</t>
  </si>
  <si>
    <t>2089999</t>
  </si>
  <si>
    <t>210</t>
  </si>
  <si>
    <t>卫生健康支出</t>
  </si>
  <si>
    <t>21011</t>
  </si>
  <si>
    <t>行政事业单位医疗</t>
  </si>
  <si>
    <t>2101101</t>
  </si>
  <si>
    <t>行政单位医疗</t>
  </si>
  <si>
    <t>2101102</t>
  </si>
  <si>
    <t>事业单位医疗</t>
  </si>
  <si>
    <t>2101199</t>
  </si>
  <si>
    <t>其他行政事业单位医疗支出</t>
  </si>
  <si>
    <t>212</t>
  </si>
  <si>
    <t>城乡社区支出</t>
  </si>
  <si>
    <t>21201</t>
  </si>
  <si>
    <t>城乡社区管理事务</t>
  </si>
  <si>
    <t>2120199</t>
  </si>
  <si>
    <t>其他城乡社区管理事务支出</t>
  </si>
  <si>
    <t>213</t>
  </si>
  <si>
    <t>农林水支出</t>
  </si>
  <si>
    <t>21301</t>
  </si>
  <si>
    <t>农业农村</t>
  </si>
  <si>
    <t>2130104</t>
  </si>
  <si>
    <t>21302</t>
  </si>
  <si>
    <t>林业和草原</t>
  </si>
  <si>
    <t>2130234</t>
  </si>
  <si>
    <t>林业草原防灾减灾</t>
  </si>
  <si>
    <t>21303</t>
  </si>
  <si>
    <t>水利</t>
  </si>
  <si>
    <t>2130316</t>
  </si>
  <si>
    <t>农村水利</t>
  </si>
  <si>
    <t>21305</t>
  </si>
  <si>
    <t>巩固脱贫攻坚成果衔接乡村振兴</t>
  </si>
  <si>
    <t>2130599</t>
  </si>
  <si>
    <t>其他巩固脱贫攻坚成果衔接乡村振兴支出</t>
  </si>
  <si>
    <t>21307</t>
  </si>
  <si>
    <t>农村综合改革</t>
  </si>
  <si>
    <t>2130705</t>
  </si>
  <si>
    <t>对村民委员会和村党支部的补助</t>
  </si>
  <si>
    <t>221</t>
  </si>
  <si>
    <t>住房保障支出</t>
  </si>
  <si>
    <t>22102</t>
  </si>
  <si>
    <t>住房改革支出</t>
  </si>
  <si>
    <t>2210201</t>
  </si>
  <si>
    <t>住房公积金</t>
  </si>
  <si>
    <t>224</t>
  </si>
  <si>
    <t>灾害防治及应急管理支出</t>
  </si>
  <si>
    <t>22402</t>
  </si>
  <si>
    <t>消防救援事务</t>
  </si>
  <si>
    <t>2240204</t>
  </si>
  <si>
    <t>消防应急救援</t>
  </si>
  <si>
    <t>22406</t>
  </si>
  <si>
    <t>自然灾害防治</t>
  </si>
  <si>
    <t>2240602</t>
  </si>
  <si>
    <t>森林草原防灾减灾</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</si>
  <si>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</si>
  <si>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</si>
  <si>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</si>
  <si>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</si>
  <si>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</si>
  <si>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</si>
  <si>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</si>
  <si>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</si>
  <si>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</si>
  <si>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</si>
  <si>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</si>
  <si>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</si>
  <si>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</si>
  <si>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</si>
  <si>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</si>
  <si>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</si>
  <si>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</si>
  <si>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</si>
  <si>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</si>
  <si>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</si>
  <si>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</si>
  <si>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</si>
  <si>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</si>
  <si>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</si>
  <si>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</si>
  <si>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</si>
  <si>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</si>
  <si>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</si>
  <si>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</si>
  <si>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</si>
  <si>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</si>
  <si>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</si>
  <si>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</si>
  <si>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</si>
  <si>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</si>
  <si>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</si>
  <si>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</si>
  <si>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</si>
  <si>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</si>
  <si>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</si>
  <si>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</si>
  <si>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</si>
  <si>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</si>
  <si>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</si>
  <si>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530426210000000015678</t>
  </si>
  <si>
    <t>事业人员支出工资</t>
  </si>
  <si>
    <t>30101</t>
  </si>
  <si>
    <t>基本工资</t>
  </si>
  <si>
    <t>30102</t>
  </si>
  <si>
    <t>津贴补贴</t>
  </si>
  <si>
    <t>30107</t>
  </si>
  <si>
    <t>绩效工资</t>
  </si>
  <si>
    <t>530426210000000015679</t>
  </si>
  <si>
    <t>社会保障缴费</t>
  </si>
  <si>
    <t>30112</t>
  </si>
  <si>
    <t>其他社会保障缴费</t>
  </si>
  <si>
    <t>30108</t>
  </si>
  <si>
    <t>机关事业单位基本养老保险缴费</t>
  </si>
  <si>
    <t>30110</t>
  </si>
  <si>
    <t>职工基本医疗保险缴费</t>
  </si>
  <si>
    <t>530426210000000015680</t>
  </si>
  <si>
    <t>30113</t>
  </si>
  <si>
    <t>530426210000000015683</t>
  </si>
  <si>
    <t>工会经费</t>
  </si>
  <si>
    <t>30228</t>
  </si>
  <si>
    <t>530426210000000015684</t>
  </si>
  <si>
    <t>一般公用经费</t>
  </si>
  <si>
    <t>30201</t>
  </si>
  <si>
    <t>办公费</t>
  </si>
  <si>
    <t>30206</t>
  </si>
  <si>
    <t>电费</t>
  </si>
  <si>
    <t>30299</t>
  </si>
  <si>
    <t>其他商品和服务支出</t>
  </si>
  <si>
    <t>530426231100001391652</t>
  </si>
  <si>
    <t>残疾人就业保障金</t>
  </si>
  <si>
    <t>530426231100001419638</t>
  </si>
  <si>
    <t>福利费</t>
  </si>
  <si>
    <t>30229</t>
  </si>
  <si>
    <t>530426231100001487298</t>
  </si>
  <si>
    <t>奖励性绩效工资</t>
  </si>
  <si>
    <t>530426251100003595804</t>
  </si>
  <si>
    <t>对个人和家庭的补助</t>
  </si>
  <si>
    <t>30305</t>
  </si>
  <si>
    <t>生活补助</t>
  </si>
  <si>
    <t>530426251100003595805</t>
  </si>
  <si>
    <t>退休人员统筹外养老金</t>
  </si>
  <si>
    <t>30302</t>
  </si>
  <si>
    <t>退休费</t>
  </si>
  <si>
    <t>530426210000000015638</t>
  </si>
  <si>
    <t>行政人员支出工资</t>
  </si>
  <si>
    <t>30103</t>
  </si>
  <si>
    <t>奖金</t>
  </si>
  <si>
    <t>530426210000000015639</t>
  </si>
  <si>
    <t>530426210000000015640</t>
  </si>
  <si>
    <t>530426210000000015641</t>
  </si>
  <si>
    <t>530426210000000015643</t>
  </si>
  <si>
    <t>公车购置及运维费</t>
  </si>
  <si>
    <t>30231</t>
  </si>
  <si>
    <t>公务用车运行维护费</t>
  </si>
  <si>
    <t>530426210000000015644</t>
  </si>
  <si>
    <t>行政人员公务交通补贴</t>
  </si>
  <si>
    <t>30239</t>
  </si>
  <si>
    <t>其他交通费用</t>
  </si>
  <si>
    <t>530426210000000015645</t>
  </si>
  <si>
    <t>530426210000000015647</t>
  </si>
  <si>
    <t>530426231100001419633</t>
  </si>
  <si>
    <t>530426231100001467626</t>
  </si>
  <si>
    <t>530426231100001467627</t>
  </si>
  <si>
    <t>综合效能考核奖</t>
  </si>
  <si>
    <t>530426231100001467648</t>
  </si>
  <si>
    <t>530426231100001743065</t>
  </si>
  <si>
    <t>化念镇挂职干部交通补贴</t>
  </si>
  <si>
    <t>30399</t>
  </si>
  <si>
    <t>其他对个人和家庭的补助</t>
  </si>
  <si>
    <t>530426241100002112889</t>
  </si>
  <si>
    <t>退役军人服务站购买岗经费</t>
  </si>
  <si>
    <t>530426241100002319413</t>
  </si>
  <si>
    <t>劳务派遣人员奖励性绩效经费</t>
  </si>
  <si>
    <t>530426241100002342437</t>
  </si>
  <si>
    <t>编外人员工资</t>
  </si>
  <si>
    <t>30199</t>
  </si>
  <si>
    <t>其他工资福利支出</t>
  </si>
  <si>
    <t>530426251100003594304</t>
  </si>
  <si>
    <t>政府其他财政人员补助经费</t>
  </si>
  <si>
    <t>530426251100003726296</t>
  </si>
  <si>
    <t>工作业务经费</t>
  </si>
  <si>
    <t>530426251100003749116</t>
  </si>
  <si>
    <t>企业退休人员社会化管理服务活动资金</t>
  </si>
  <si>
    <t>30227</t>
  </si>
  <si>
    <t>委托业务费</t>
  </si>
  <si>
    <t>530426241100002342267</t>
  </si>
  <si>
    <t>530426241100002342269</t>
  </si>
  <si>
    <t>530426241100002342270</t>
  </si>
  <si>
    <t>530426241100002342272</t>
  </si>
  <si>
    <t>530426241100002342289</t>
  </si>
  <si>
    <t>530426241100002342293</t>
  </si>
  <si>
    <t>530426241100002342313</t>
  </si>
  <si>
    <t>530426241100002342315</t>
  </si>
  <si>
    <t>530426241100002980103</t>
  </si>
  <si>
    <t>财政所一般公用经费</t>
  </si>
  <si>
    <t>530426251100003587595</t>
  </si>
  <si>
    <t>农发其他财政补助人员经费</t>
  </si>
  <si>
    <t>530426251100003595711</t>
  </si>
  <si>
    <t>530426251100003595724</t>
  </si>
  <si>
    <t>530426251100003595729</t>
  </si>
  <si>
    <t>530426251100003595730</t>
  </si>
  <si>
    <t>530426251100003595731</t>
  </si>
  <si>
    <t>530426251100003595732</t>
  </si>
  <si>
    <t>530426251100003595736</t>
  </si>
  <si>
    <t>530426251100003595738</t>
  </si>
  <si>
    <t>530426251100003595739</t>
  </si>
  <si>
    <t>530426251100003595740</t>
  </si>
  <si>
    <t>预算05-1表</t>
  </si>
  <si>
    <t>2025年部门项目支出预算表</t>
  </si>
  <si>
    <t>项目分类</t>
  </si>
  <si>
    <t>项目单位</t>
  </si>
  <si>
    <t>经济科目编码</t>
  </si>
  <si>
    <t>本年拨款</t>
  </si>
  <si>
    <t>其中：本次下达</t>
  </si>
  <si>
    <t>产业扶贫鹅城食府项目资金</t>
  </si>
  <si>
    <t>311 专项业务类</t>
  </si>
  <si>
    <t>530426231100001181318</t>
  </si>
  <si>
    <t>村书记、副职、委员、小组经费</t>
  </si>
  <si>
    <t>312 民生类</t>
  </si>
  <si>
    <t>530426241100002101898</t>
  </si>
  <si>
    <t>化念人民政府专户项目经费</t>
  </si>
  <si>
    <t>530426231100001250185</t>
  </si>
  <si>
    <t>化念镇财政体制改革奖补兑付资金</t>
  </si>
  <si>
    <t>530426251100003875285</t>
  </si>
  <si>
    <t>化念镇村（社区）、小组运转经费项目资金</t>
  </si>
  <si>
    <t>530426231100001318200</t>
  </si>
  <si>
    <t>化念镇农村党员教育培训项目资金</t>
  </si>
  <si>
    <t>530426231100001190417</t>
  </si>
  <si>
    <t>30216</t>
  </si>
  <si>
    <t>培训费</t>
  </si>
  <si>
    <t>化念镇农村困难党员关爱行动补助项目资金</t>
  </si>
  <si>
    <t>530426231100001191134</t>
  </si>
  <si>
    <t>化念镇其他村（社区）、小组干部待遇补助项目经费</t>
  </si>
  <si>
    <t>313 事业发展类</t>
  </si>
  <si>
    <t>530426231100001340584</t>
  </si>
  <si>
    <t>化念镇事业单位人员死亡遗属生活困难补助资金</t>
  </si>
  <si>
    <t>530426231100001173680</t>
  </si>
  <si>
    <t>社区书记、副职、委员、小组工资经费</t>
  </si>
  <si>
    <t>530426241100002109919</t>
  </si>
  <si>
    <t>化念镇森林草原防灭火经费、聘用人员岗位补贴经费及专职消防队经费</t>
  </si>
  <si>
    <t>530426251100003595744</t>
  </si>
  <si>
    <t>30311</t>
  </si>
  <si>
    <t>代缴社会保险费</t>
  </si>
  <si>
    <t>预算05-2表</t>
  </si>
  <si>
    <t>2025年部门项目支出绩效目标表</t>
  </si>
  <si>
    <t>单位名称：峨山彝族自治县化念镇</t>
  </si>
  <si>
    <t>单位名称、项目名称</t>
  </si>
  <si>
    <t>项目年度绩效目标</t>
  </si>
  <si>
    <t>一级指标</t>
  </si>
  <si>
    <t>二级指标</t>
  </si>
  <si>
    <t>三级指标</t>
  </si>
  <si>
    <t>指标性质</t>
  </si>
  <si>
    <t>指标值</t>
  </si>
  <si>
    <t>度量单位</t>
  </si>
  <si>
    <t>指标属性</t>
  </si>
  <si>
    <t>指标内容</t>
  </si>
  <si>
    <t>2025年4月：2025年度第一期“万名党员进党校”；2025年7月：2024年度“万名党组织书记大轮训”；2025年7月：2025年度第二期“万名党员进党校”。结合“万名党组织书记大轮训”、“万名党员进党校”采取集中培训、现场教学等形式，对全镇农村党员进行教育培训。“万名党员进党校”2期，每期培训3天，共计培训230名党员；“万名党组织书记大轮训”1期，培训5天70人，按照每人培训经费0.01万元（笔、笔记本、伙食费、住宿费等），共计3.00万元。通过：1.加强集中培训；2.抓实日常教育；3.强化分类培训；4.推进智慧培训；5.开展实践教育；6.强化示范引领六个方面提高党员意识，提升党员能力。</t>
  </si>
  <si>
    <t>产出指标</t>
  </si>
  <si>
    <t>数量指标</t>
  </si>
  <si>
    <t>组织培训期数</t>
  </si>
  <si>
    <t>&gt;=</t>
  </si>
  <si>
    <t>次</t>
  </si>
  <si>
    <t>定量指标</t>
  </si>
  <si>
    <t>反映预算部门（单位）组织开展各类培训的期数。</t>
  </si>
  <si>
    <t>组织培训天数</t>
  </si>
  <si>
    <t>天</t>
  </si>
  <si>
    <t>反映预算部门（单位）组织开展各类培训的天数。</t>
  </si>
  <si>
    <t>质量指标</t>
  </si>
  <si>
    <t>参训率</t>
  </si>
  <si>
    <t>98</t>
  </si>
  <si>
    <t>%</t>
  </si>
  <si>
    <t>反映预算部门（单位）组织开展各类培训中预计参训情况。
参训率=（年参训人数/应参训人数）*100%。</t>
  </si>
  <si>
    <t>效益指标</t>
  </si>
  <si>
    <t>社会效益</t>
  </si>
  <si>
    <t>对党员的持续影响率</t>
  </si>
  <si>
    <t>反映对参与培训党员的持续影响率情况</t>
  </si>
  <si>
    <t>满意度指标</t>
  </si>
  <si>
    <t>服务对象满意度</t>
  </si>
  <si>
    <t>参训人员满意度</t>
  </si>
  <si>
    <t>反映参训人员对培训内容、讲师授课、课程设置和培训效果等的满意度。
参训人员满意度=（对培训整体满意的参训人数/参训总人数）*100%</t>
  </si>
  <si>
    <t>非税收入资金主要用于化念镇保障民生、日常运行、偿还历史债务、工作经费等，确保预算管理业务发生后严格按照指标核算规则准确记录，进一步提高数据准确性，确保资金使用安全、规范、高效。主要用于：1.产业扶贫鹅城食府项目收益资金分配；2.财政所商铺收益资金分配；3.廉租房房租资金分配；4.林业罚没收入资金分配。用途细化为：
1.产业扶贫鹅城食府项目收益资金共计28.00万元，根据《化念镇鹅城食府产业扶贫项目收益分配方案(试行)》《关于印发峨山县规范完善财政专项扶贫资金资产收益扶贫项目及资金管理办法的指导意见的通知》（〔2020〕—31）等文件要求，需对收益资金进行分配：收益的40.00%主要用于增加村集体收入，合计11.20万元，按照7个村（社区）集体经济收入不少于5.00万元的原则进行分配；奖励本科及以上学历建档在校学生，按每人每年0.30万元助学金发放，经排查2020年全镇共10名建档在校生，1名边缘户在校生（材料已收齐），应发放助学金3.30万元；2020年全镇仅有建档户一户向鹅城食府项目经营方供应禽类80只，应发补助及奖励合计0.18万元；7个村（社区）共上报兜底保障对象43户110人（其中1户3人为边缘户，其余为建档户），兜底分配人均分配0.03万元，合计3.30万元；剩余10.02万元主要用于乡村公益性岗位，聘请罗里村、化念社区、凤凰社区各1名担任保洁员，对1、2、3号路进行卫生打扫，月工资0.20万元（0.20万×3×12=7.20万元），剩余2.82万元主要用于罗里黄果山片区卫生打扫。
2..财政所商铺租金20.00万元。具体主要用于偿还10.00万元财政公共服务能力提升支出，办公室装修款2.50万元，缴纳税款1.50万元，工作经费6.00万元。
3.政府廉租房房租租金11.37万元。6.00万元主要用于政府工作经费，5.37万元主要用于公车运行保障支出。
4.林业罚没收入5.00万元。4.00万元主要用于保障森林防火工作经费，1.00万元主要用于消防车辆运维费。
以上款项合计支出64.37万元。</t>
  </si>
  <si>
    <t>获补村社区</t>
  </si>
  <si>
    <t>=</t>
  </si>
  <si>
    <t>个</t>
  </si>
  <si>
    <t>反映获补助人员、企业的数量情况，也适用补贴、资助等形式的补助。</t>
  </si>
  <si>
    <t>派出所辅警人员</t>
  </si>
  <si>
    <t>12</t>
  </si>
  <si>
    <t>人</t>
  </si>
  <si>
    <t>反映发放人数</t>
  </si>
  <si>
    <t>西部志愿者人员</t>
  </si>
  <si>
    <t>移民工作人员</t>
  </si>
  <si>
    <t>临聘人员</t>
  </si>
  <si>
    <t>获补对象准确率</t>
  </si>
  <si>
    <t>100</t>
  </si>
  <si>
    <t>反映获补助对象认定的准确性情况。
获补对象准确率=抽检符合标准的补助对象数/抽检实际补助对象数*100%</t>
  </si>
  <si>
    <t>补助事项公示度</t>
  </si>
  <si>
    <t>反映补助事项在特定办事大厅、官网、媒体或其他渠道按规定进行公示的情况。
补助事项公示度=按规定公布事项/按规定应公布事项*100%</t>
  </si>
  <si>
    <t>时效指标</t>
  </si>
  <si>
    <t>发放及时率</t>
  </si>
  <si>
    <t>反映发放单位及时发放补助资金的情况。
发放及时率=在时限内发放资金/应发放资金*100%</t>
  </si>
  <si>
    <t>政策知晓率</t>
  </si>
  <si>
    <t>反映补助政策的宣传效果情况。
政策知晓率=调查中补助政策知晓人数/调查总人数*100%</t>
  </si>
  <si>
    <t>受益对象满意度</t>
  </si>
  <si>
    <t>反映获补助受益对象的满意程度。</t>
  </si>
  <si>
    <t>完成各村社区人员岗位的补贴发放，切实做好村社区工作。抓实社区活动。通过组织开展形式多样的活动，才能提高村社区人员的综合能力，进一步加强彼此间的团结协作，进一步密切党群关系，使村社区的凝聚力不断增强，促进村社区工作的深入开展。
该项目为村社区、小组人员每个月岗位补贴发放：
1.村委会总书记每个月岗位补贴5000元，社区总书记每个月岗位补贴5000元；
2.村委会副职每个月岗位补贴4000元，社区副职每个月岗位补贴4000元；
3.村两委每个月岗位补贴3000元，社区两委每个月岗位补贴3000元；
4.村小组长每个月补贴675元，副组长每个月补贴350元；
5.发放总月份为13个月，总合计3554000元。</t>
  </si>
  <si>
    <t>村委会监督委人数</t>
  </si>
  <si>
    <t>反映村委会监督委人数</t>
  </si>
  <si>
    <t>社区监督委人数</t>
  </si>
  <si>
    <t>25</t>
  </si>
  <si>
    <t>反映社区监督委人数</t>
  </si>
  <si>
    <t>村委会副组长</t>
  </si>
  <si>
    <t>反映村委会副组长人数</t>
  </si>
  <si>
    <t>社区副组长</t>
  </si>
  <si>
    <t>29</t>
  </si>
  <si>
    <t>反映社区副组长人数</t>
  </si>
  <si>
    <t>可持续影响</t>
  </si>
  <si>
    <t>项目持续影响情况</t>
  </si>
  <si>
    <t>反映项目持续影响情况</t>
  </si>
  <si>
    <t>受益人员满意度</t>
  </si>
  <si>
    <t>反映受益人员满意度</t>
  </si>
  <si>
    <t>"完成各村社区人员岗位的补贴发放，切实做好村社区工作。抓实社区活动。通过组织开展形式多样的活动，才能提高村社区人员的综合能力，进一步加强彼此间的团结协作，进一步密切党群关系，使村社区的凝聚力不断增强，促进村社区工作的深入开展。
该项目为村社区、小组人员每个月岗位补贴发放：
1.村委会总书记每个月岗位补贴5000元，社区总书记每个月岗位补贴5000元；
2.村委会副职每个月岗位补贴4000元，社区副职每个月岗位补贴4000元；
3.村两委每个月岗位补贴3000元，社区两委每个月岗位补贴3000元；
4.村小组长每个月补贴675元，副组长每个月补贴350元；
5.发放总月份为13个月，总合计3554000元。"</t>
  </si>
  <si>
    <t>社区数量</t>
  </si>
  <si>
    <t>反映涉及社区数量</t>
  </si>
  <si>
    <t>村委会数量</t>
  </si>
  <si>
    <t>反映涉及村委会数量</t>
  </si>
  <si>
    <t>村委会总书记人数</t>
  </si>
  <si>
    <t>反映涉及村书记数量</t>
  </si>
  <si>
    <t>社区总书记人数</t>
  </si>
  <si>
    <t>反映涉及社区书记数量</t>
  </si>
  <si>
    <t>村委会副书记人数</t>
  </si>
  <si>
    <t>反映涉及村副书记数量</t>
  </si>
  <si>
    <t>社区副书记人数</t>
  </si>
  <si>
    <t>反映涉及社区副书记数量</t>
  </si>
  <si>
    <t>社区监委会主任人数</t>
  </si>
  <si>
    <t>反映涉及村监委主任数量</t>
  </si>
  <si>
    <t>村社区小组人员人数</t>
  </si>
  <si>
    <t>135</t>
  </si>
  <si>
    <t>反映涉及社区小组人员数量</t>
  </si>
  <si>
    <t>补贴发放月份</t>
  </si>
  <si>
    <t>13</t>
  </si>
  <si>
    <t>反映涉及补贴月份数量</t>
  </si>
  <si>
    <t>村监委会主任人数</t>
  </si>
  <si>
    <t>反映获补助对象认定的准确性情况。</t>
  </si>
  <si>
    <t>反映补贴按时发放率</t>
  </si>
  <si>
    <t>促进当地社会稳定</t>
  </si>
  <si>
    <t>反映促进当地社会稳定情况</t>
  </si>
  <si>
    <t>项目持续发挥作用</t>
  </si>
  <si>
    <t>反映项目持续发挥作用情况</t>
  </si>
  <si>
    <t>村社区人员对项目满意度</t>
  </si>
  <si>
    <t>反映村社区人员对项目满意度情况</t>
  </si>
  <si>
    <t>根据《中华人民共和国预算法》及其实施条例、《国务院关于进一步深化预算管理制度改革的意见》（国发﹝2021﹞5号）、《云南省人民政府关于完善省以下财政体制 深化预算管理制度改革的意见》（云政发﹝2021﹞20号）等规定，2025年安排化念镇财政体制改革奖补兑付资金800,000.00元，主要用于政府办公经费及相关维稳资金支出。</t>
  </si>
  <si>
    <t>兑现资金发放准确率</t>
  </si>
  <si>
    <t>反映兑现资金发放准确率</t>
  </si>
  <si>
    <t>兑现资金按时发放率</t>
  </si>
  <si>
    <t>95</t>
  </si>
  <si>
    <t>反映兑现资金按时发放率</t>
  </si>
  <si>
    <t>部门运转</t>
  </si>
  <si>
    <t>正常运转</t>
  </si>
  <si>
    <t>定性指标</t>
  </si>
  <si>
    <t>反映部门运转情况</t>
  </si>
  <si>
    <t>人员满意度</t>
  </si>
  <si>
    <t>85</t>
  </si>
  <si>
    <t>反映项目相关人员对项目的满意情况</t>
  </si>
  <si>
    <t>1.“关爱资金”发放对象：全镇年满60周岁（以每年12月31日为截止时间）以上无固定收入的农村困难老党员。
多头领取其他定期补助（不含低保、五保户等困难类补助及高龄长寿保健补助）的党员，被评为不合格党员，带头滋事、上访的党员，侵占集体资金资源、违反计划生育政策、土地政策等违法违纪违规的党员，不履行党员义务、拒不执行上级党委政府政策法规等的党员，不作为发放对象。
2.补助标准：1949年10月1日前入党的农村老党员，补助标准除按照省委组织部、省民政厅、省财政厅联发的云民基〔2006〕14号文件要求执行外，每人每月给予50元补助，其中：县级财政承担每人每月20元，省、市、县管党费承担每人每月30元；年满60周岁（以每年12月31日为截止时间）以上无固定收入的农村困难老党员每人每月给予30元补助，其中：县级财政承担每人每月20元，省、市、县管党费承担每人每月10元；对特别困难和遭受重大自然灾害、疾病的党员，可根据实际情况给予慰问补助。
农村困难党员关爱行动补助经费按季度发放，每季度末按照实有的农村困难党员数发放，第一季度发放资金9750元；第二季度发放资金10350元；第三季度发放资金10710元；第四季度发放资金11160元。</t>
  </si>
  <si>
    <t>一季度获补对象数</t>
  </si>
  <si>
    <t>111</t>
  </si>
  <si>
    <t>人(人次、家)</t>
  </si>
  <si>
    <t>二季度获补对象数</t>
  </si>
  <si>
    <t>117</t>
  </si>
  <si>
    <t>三季度获补对象数</t>
  </si>
  <si>
    <t>120</t>
  </si>
  <si>
    <t>四季度获补对象数</t>
  </si>
  <si>
    <t>126</t>
  </si>
  <si>
    <t>兑现准确率</t>
  </si>
  <si>
    <t>反映补助准确发放的情况。
补助兑现准确率=补助兑付额/应付额*100%</t>
  </si>
  <si>
    <t>"完成各村社区人员岗位的补贴发放，切实做好村社区工作。抓实社区活动。通过组织开展形式多样的活动，才能提高村社区人员的综合能力，进一步加强彼此间的团结协作，进一步密切党群关系，使村社区的凝聚力不断增强，促进村社区工作的深入开展。
该项目为村社区、小组人员每个月岗位补贴发放：
1.村委会总书记每个月岗位补贴5000元，社区总书记每个月岗位补贴5000元；
2.村委会副职每个月岗位补贴4000元，社区副职每个月岗位补贴4000元；
3.村两委每个月岗位补贴3000元，社区两委每个月岗位补贴3000元；
4.村小组长每个月补贴675元，副组长每个月补贴350元；
5.发放总月份为13个月，总合计3554000元。</t>
  </si>
  <si>
    <t>反映村委会总书记人数</t>
  </si>
  <si>
    <t>反映社区总书记人数</t>
  </si>
  <si>
    <t>反映村委会副职人数</t>
  </si>
  <si>
    <t>反映社区副职人数</t>
  </si>
  <si>
    <t>反映社区两委人数</t>
  </si>
  <si>
    <t>反映村社区小组人员人数</t>
  </si>
  <si>
    <t>反映补贴发放月份</t>
  </si>
  <si>
    <t>反映村监委会主任人数</t>
  </si>
  <si>
    <t>补贴按时发放率</t>
  </si>
  <si>
    <t>对符合遗属生活困难补助条件的人员，从2023年7月1日起按如下补助标准进行调整：
补助对象为城镇户口的：职工因病死亡的补助标准调整为947.00元/月/人；职工因工死亡的补助标准调整为1,092.00元/月/人。
补助对象为农村户口的：职工因病死亡的补助标准调整为654.00元/月/人；职工因工死亡的补助标准调整为755.00元/月/人。</t>
  </si>
  <si>
    <t>遗属补助发放人数</t>
  </si>
  <si>
    <t>反映遗属补助发放人数</t>
  </si>
  <si>
    <t>遗属补助发放月份</t>
  </si>
  <si>
    <t>月</t>
  </si>
  <si>
    <t>反映遗属补助发放月份</t>
  </si>
  <si>
    <t>救助对象认定准确率</t>
  </si>
  <si>
    <t>反映救助对象认定的准确情况。
救助对象认定准确率=抽检符合标准的救助对象数/抽检实际救助对象数*100%</t>
  </si>
  <si>
    <t>救助事项公示度</t>
  </si>
  <si>
    <t>反映救助事项在特定办事大厅、官网、媒体或其他渠道按规定进行公示的情况。
救助事项公示度=按规定公布事项数/按规定应公布事项数*100%</t>
  </si>
  <si>
    <t>救助发放及时率</t>
  </si>
  <si>
    <t>反映发放单位及时发放救助资金的情况。
救助发放及时率=时限内发放救助资金额/应发放救助资金额*100%</t>
  </si>
  <si>
    <t>遗属补助发放周期</t>
  </si>
  <si>
    <t>年</t>
  </si>
  <si>
    <t>反映遗属补助发放周期</t>
  </si>
  <si>
    <t>反映救助政策的宣传效果情况。
政策知晓率=调查中救助政策知晓人数/调查总人数*100%</t>
  </si>
  <si>
    <t>对补助人员持续影响率</t>
  </si>
  <si>
    <t>反映对补助人员的持续影响率</t>
  </si>
  <si>
    <t>补助人员满意度</t>
  </si>
  <si>
    <t>反映人员满意度</t>
  </si>
  <si>
    <t>（1）建设六有标准活动室。按照“有人管、有阵地、有经费、有载体、有活动、有氛围”的“六有”标准，建设标准化的村社区活动室。
（2）抓实社区活动。通过组织开展形式多样的活动，才能提高村社区人员的综合能力，进一步加强彼此间的团结协作，进一步密切党群关系，使村社区的凝聚力不断增强，促进村社区工作的深入开展。
（3）强化分类培训。利用开展围绕社区建设、实施乡村振兴战略、爱国卫生7个专项行动、农村宗教治理开展培训。
本项目计划安排资金433000.00元，范围主要包括：
1.社区办公经费：50000×5=250000元（化念、罗里、党宽、念江、凤凰社区）
2.村委会办公经费：30000×2=60000元（大巴格、水湾村委会）
3.社区村小组工作经费：2000×55=110000元
4.村委会小组工作经费：1000×13=13000元</t>
  </si>
  <si>
    <t>社区小组数量</t>
  </si>
  <si>
    <t>54</t>
  </si>
  <si>
    <t>反映涉及社区小组数量</t>
  </si>
  <si>
    <t>村委会小组数量</t>
  </si>
  <si>
    <t>反映涉及村委会小组数量</t>
  </si>
  <si>
    <t>社区村委会人员对项目满意度</t>
  </si>
  <si>
    <t>反映社区村委会人员对项目满意度情况</t>
  </si>
  <si>
    <t>本项目计划安排资金2,660,000.00元，范围主要包括：1.捐赠收入1,000,000.00元，其中：办公费100,000.00元；会议培训费100,000.00元；村社区工作经费500,000.00元，基础村庄公共设施建设300,000.00元。2.政府1月-12月电费50,000.00元；3.移民维稳工作经费400,000.00元；4.铁路护路工作经费30,000.00元；5.茂卡拉水库建设工作经费50,000.00元；6.化念新区建设工作经费1,000,000.00元；7.县法院矛盾调解经费60,000.00元；8.综治维稳工作经费50,000.00元；9.铁路建设工作经费20,000.00元。
工作经费项目开展时间为12个月，涉及7个村社区，矛盾调解成功率大于或等于95.00%，项目按时完工，资金按时拨付，确保验收合格；促进当地社会稳定，让项目持续发挥作用；提升群众对项目的满意度。</t>
  </si>
  <si>
    <t>会议次数</t>
  </si>
  <si>
    <t>反映预算部门（单位）组织开展各类会议的总次数。</t>
  </si>
  <si>
    <t>涉及村社区对象</t>
  </si>
  <si>
    <t>反映涉及村社区对象</t>
  </si>
  <si>
    <t>项目开展时间</t>
  </si>
  <si>
    <t>反映项目开展时间</t>
  </si>
  <si>
    <t>培训人员合格率</t>
  </si>
  <si>
    <t>反映预算部门（单位）组织开展各类培训的质量。
培训人员合格率=（合格的学员数量/培训总学员数量）*100%。</t>
  </si>
  <si>
    <t>项目按时完工率</t>
  </si>
  <si>
    <t>反映项目按时完工率</t>
  </si>
  <si>
    <t>资金按时拨付率</t>
  </si>
  <si>
    <t>反映资金按时拨付率</t>
  </si>
  <si>
    <t>反映促进当地社会稳定</t>
  </si>
  <si>
    <t>持续影响率</t>
  </si>
  <si>
    <t>反映可持续影响率</t>
  </si>
  <si>
    <t>参会人员满意度</t>
  </si>
  <si>
    <t>反映参会人员对会议开展的满意度。参会人员满意度=（参会满意人数/问卷调查人数）*100%</t>
  </si>
  <si>
    <t>化念镇2025年森林草原防灭火经费、聘用人员岗位补贴经费及专职消防队经费项目，此次资金计划在2025年12月前逐步完成支出计划。本项目计划安排资金533,600.00元，范围主要包括：
1.工作经费20,000.00元，主要用于消防培训10,000.00元，消防安全宣传、检查支出10,000.00元；
2.消防车辆经费30,000.00元，主要用于消防车辆修理、燃油、保险支出；
3.专职消防员经费202,800.00元，主要用于化念镇专职消防员保险缴纳；
4.2025年化念镇护林员补贴经费180,800.00元，主要用于化念镇村级护林员、临聘护林员、卡点护林员工资支出；
5.2025年扑火队补贴70,000.00元，主要用于化念镇专业、半专业扑火队出勤补贴；
6.林业防火工作经费30,000.00元，主要用于林业站工作经费和防火工作经费。</t>
  </si>
  <si>
    <t>森林草原防灭火临聘人员数量</t>
  </si>
  <si>
    <t>37</t>
  </si>
  <si>
    <t>反映部门（单位）实际发放工资人员数量。</t>
  </si>
  <si>
    <t>资金发放及时率</t>
  </si>
  <si>
    <t>反映部门（单位）人员对工资福利发放的发放满意程度。</t>
  </si>
  <si>
    <t>反映受众政策知晓情况。</t>
  </si>
  <si>
    <t>生态效益</t>
  </si>
  <si>
    <t>林业有害生物成灾率</t>
  </si>
  <si>
    <t>&lt;=</t>
  </si>
  <si>
    <t>0.4</t>
  </si>
  <si>
    <t>反映林业有害生物防治情况。</t>
  </si>
  <si>
    <t>80</t>
  </si>
  <si>
    <t>反映部门（单位）人员对工资福利发放的满意程度。</t>
  </si>
  <si>
    <t>预算06表</t>
  </si>
  <si>
    <t>2025年部门政府性基金预算支出预算表</t>
  </si>
  <si>
    <t>政府性基金预算支出</t>
  </si>
  <si>
    <t>备注：2025年本单位无政府性基金预算支出安排</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</si>
  <si>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</si>
  <si>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</si>
  <si>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</si>
  <si>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</si>
  <si>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</si>
  <si>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</si>
  <si>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</si>
  <si>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</si>
  <si>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</si>
  <si>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</si>
  <si>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</si>
  <si>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</si>
  <si>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复印纸</t>
  </si>
  <si>
    <t>箱</t>
  </si>
  <si>
    <t>硒鼓</t>
  </si>
  <si>
    <t>预算08表</t>
  </si>
  <si>
    <t>2025年部门政府购买服务预算表</t>
  </si>
  <si>
    <t>政府购买服务项目</t>
  </si>
  <si>
    <t>政府购买服务目录</t>
  </si>
  <si>
    <t>政府购买服务指导性目录代码</t>
  </si>
  <si>
    <t>备注：2025年本单位无政府购买服务预算支出安排</t>
  </si>
  <si>
    <t>预算09-1表</t>
  </si>
  <si>
    <t>2025年对下转移支付预算表</t>
  </si>
  <si>
    <t>单位名称（项目）</t>
  </si>
  <si>
    <t>乡镇、街道</t>
  </si>
  <si>
    <t>双江街道</t>
  </si>
  <si>
    <t>小街街道</t>
  </si>
  <si>
    <t>岔河乡</t>
  </si>
  <si>
    <t>甸中镇</t>
  </si>
  <si>
    <t>大龙潭乡</t>
  </si>
  <si>
    <t>塔甸镇</t>
  </si>
  <si>
    <t>11</t>
  </si>
  <si>
    <t>备注：2025年本单位无对下转移支付预算支出安排</t>
  </si>
  <si>
    <t>预算09-2表</t>
  </si>
  <si>
    <t>2025年对下转移支付绩效目标表</t>
  </si>
  <si>
    <t>预算10表</t>
  </si>
  <si>
    <t>2025年新增资产配置表</t>
  </si>
  <si>
    <t>资产类别</t>
  </si>
  <si>
    <t>资产分类代码.名称</t>
  </si>
  <si>
    <t>资产名称</t>
  </si>
  <si>
    <t>财政部门批复数（元）</t>
  </si>
  <si>
    <t>单价</t>
  </si>
  <si>
    <t>金额</t>
  </si>
  <si>
    <t>备注：2025年本单位无新增资产配置预算支出安排</t>
  </si>
  <si>
    <t>预算11表</t>
  </si>
  <si>
    <t>2025年上级补助项目支出预算表</t>
  </si>
  <si>
    <t>上级补助</t>
  </si>
  <si>
    <t>备注：2025年本单位无上级补助项目预算支出安排</t>
  </si>
  <si>
    <t>预算12表</t>
  </si>
  <si>
    <t>2025年部门项目支出中期规划预算表</t>
  </si>
  <si>
    <t>项目级次</t>
  </si>
  <si>
    <t>本级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</si>
</sst>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yyyy/mm/dd\ hh:mm:ss"/>
    <numFmt numFmtId="178" formatCode="hh:mm:ss"/>
    <numFmt numFmtId="179" formatCode="yyyy/mm/dd"/>
    <numFmt numFmtId="180" formatCode="#,##0;\-#,##0;;@"/>
  </numFmts>
  <fonts count="36">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2" fontId="16"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6"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177" fontId="3" fillId="0" borderId="1">
      <alignment horizontal="righ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16"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179" fontId="3" fillId="0" borderId="1">
      <alignment horizontal="right" vertical="center"/>
    </xf>
    <xf numFmtId="0" fontId="22" fillId="0" borderId="0" applyNumberFormat="0" applyFill="0" applyBorder="0" applyAlignment="0" applyProtection="0">
      <alignment vertical="center"/>
    </xf>
    <xf numFmtId="0" fontId="16" fillId="7" borderId="7"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0" fillId="9" borderId="0" applyNumberFormat="0" applyBorder="0" applyAlignment="0" applyProtection="0">
      <alignment vertical="center"/>
    </xf>
    <xf numFmtId="0" fontId="23" fillId="0" borderId="9" applyNumberFormat="0" applyFill="0" applyAlignment="0" applyProtection="0">
      <alignment vertical="center"/>
    </xf>
    <xf numFmtId="0" fontId="20" fillId="10" borderId="0" applyNumberFormat="0" applyBorder="0" applyAlignment="0" applyProtection="0">
      <alignment vertical="center"/>
    </xf>
    <xf numFmtId="0" fontId="29" fillId="11" borderId="10" applyNumberFormat="0" applyAlignment="0" applyProtection="0">
      <alignment vertical="center"/>
    </xf>
    <xf numFmtId="0" fontId="30" fillId="11" borderId="6" applyNumberFormat="0" applyAlignment="0" applyProtection="0">
      <alignment vertical="center"/>
    </xf>
    <xf numFmtId="0" fontId="31" fillId="12" borderId="11"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10" fontId="3" fillId="0" borderId="1">
      <alignment horizontal="righ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8" fontId="3" fillId="0" borderId="1">
      <alignment horizontal="right" vertical="center"/>
    </xf>
    <xf numFmtId="180" fontId="3" fillId="0" borderId="1">
      <alignment horizontal="right" vertical="center"/>
    </xf>
  </cellStyleXfs>
  <cellXfs count="81">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4" applyNumberFormat="1" applyFont="1" applyBorder="1">
      <alignment horizontal="right" vertical="center"/>
    </xf>
    <xf numFmtId="0" fontId="3" fillId="0" borderId="1" xfId="0" applyFont="1" applyBorder="1" applyAlignment="1">
      <alignment horizontal="center" vertical="center"/>
    </xf>
    <xf numFmtId="49" fontId="3" fillId="0" borderId="0" xfId="53" applyNumberFormat="1" applyFont="1" applyBorder="1">
      <alignment horizontal="left" vertical="center" wrapText="1"/>
    </xf>
    <xf numFmtId="49" fontId="3" fillId="0" borderId="0" xfId="53"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3" applyNumberFormat="1" applyFont="1" applyBorder="1" applyAlignment="1">
      <alignment horizontal="center" vertical="center" wrapText="1"/>
    </xf>
    <xf numFmtId="49" fontId="3" fillId="0" borderId="1" xfId="53" applyNumberFormat="1" applyFont="1" applyBorder="1">
      <alignment horizontal="left" vertical="center" wrapText="1"/>
    </xf>
    <xf numFmtId="49" fontId="3" fillId="0" borderId="1" xfId="53" applyNumberFormat="1" applyFont="1" applyBorder="1" applyAlignment="1">
      <alignment horizontal="center" vertical="center" wrapText="1"/>
    </xf>
    <xf numFmtId="49" fontId="9"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3"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49" fontId="1" fillId="0" borderId="1" xfId="53" applyNumberFormat="1" applyFont="1" applyBorder="1" applyAlignment="1">
      <alignment horizontal="center" vertical="center" wrapText="1"/>
    </xf>
    <xf numFmtId="49" fontId="4" fillId="0" borderId="0"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1" fillId="0" borderId="0" xfId="53" applyNumberFormat="1" applyFont="1" applyBorder="1" applyAlignment="1">
      <alignment horizontal="right" vertical="center" wrapText="1"/>
    </xf>
    <xf numFmtId="0" fontId="3" fillId="0" borderId="1" xfId="53" applyNumberFormat="1" applyFont="1" applyBorder="1">
      <alignment horizontal="left" vertical="center" wrapText="1"/>
    </xf>
    <xf numFmtId="176" fontId="3" fillId="0" borderId="1" xfId="53" applyNumberFormat="1" applyFont="1" applyBorder="1" applyAlignment="1">
      <alignment horizontal="right" vertical="center" wrapText="1"/>
    </xf>
    <xf numFmtId="176" fontId="3" fillId="0" borderId="1" xfId="53" applyNumberFormat="1" applyFont="1" applyBorder="1" applyAlignment="1">
      <alignment horizontal="center" vertical="center" wrapText="1"/>
    </xf>
    <xf numFmtId="49" fontId="12" fillId="0" borderId="0" xfId="53"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3"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3" applyNumberFormat="1" applyFont="1" applyBorder="1">
      <alignment horizontal="left" vertical="center" wrapText="1"/>
    </xf>
    <xf numFmtId="49" fontId="3" fillId="0" borderId="1" xfId="53" applyNumberFormat="1" applyFont="1" applyBorder="1" applyAlignment="1">
      <alignment horizontal="left" vertical="center" wrapText="1"/>
    </xf>
    <xf numFmtId="0" fontId="12" fillId="0" borderId="0" xfId="0" applyFont="1" applyAlignment="1">
      <alignment horizontal="center" vertical="center"/>
    </xf>
    <xf numFmtId="0" fontId="8"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4" fillId="0" borderId="0" xfId="0" applyFont="1" applyAlignment="1">
      <alignment horizontal="center" vertical="center"/>
    </xf>
    <xf numFmtId="0" fontId="3" fillId="0" borderId="3" xfId="0" applyFont="1" applyBorder="1" applyAlignment="1">
      <alignment horizontal="left" vertical="center"/>
    </xf>
    <xf numFmtId="0" fontId="11" fillId="0" borderId="3" xfId="0" applyFont="1" applyBorder="1" applyAlignment="1">
      <alignment horizontal="center" vertical="center"/>
    </xf>
    <xf numFmtId="176"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5" fillId="0" borderId="4" xfId="0" applyFont="1" applyBorder="1" applyAlignment="1">
      <alignment horizontal="center" vertical="center" wrapText="1"/>
    </xf>
    <xf numFmtId="0" fontId="7" fillId="0" borderId="5" xfId="0" applyFont="1" applyBorder="1" applyAlignment="1">
      <alignment horizontal="center" vertical="center"/>
    </xf>
    <xf numFmtId="0" fontId="15" fillId="0" borderId="5" xfId="0" applyFont="1" applyBorder="1" applyAlignment="1">
      <alignment horizontal="center" vertical="center"/>
    </xf>
    <xf numFmtId="0" fontId="11" fillId="0" borderId="3" xfId="0" applyFont="1" applyBorder="1" applyAlignment="1">
      <alignment horizontal="left" vertical="center"/>
    </xf>
    <xf numFmtId="0" fontId="11" fillId="0" borderId="1" xfId="0" applyFont="1" applyBorder="1" applyAlignment="1">
      <alignment horizontal="lef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3"/>
  <sheetViews>
    <sheetView showZeros="0" workbookViewId="0">
      <pane ySplit="1" topLeftCell="A7" activePane="bottomLeft" state="frozen"/>
      <selection/>
      <selection pane="bottomLeft" activeCell="B10" sqref="B10"/>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"单位名称："&amp;"峨山彝族自治县化念镇"</f>
        <v>单位名称：峨山彝族自治县化念镇</v>
      </c>
      <c r="B4" s="5"/>
      <c r="C4" s="68"/>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20820432.08</v>
      </c>
      <c r="C8" s="15" t="str">
        <f>"一"&amp;"、"&amp;"一般公共服务支出"</f>
        <v>一、一般公共服务支出</v>
      </c>
      <c r="D8" s="17">
        <v>10653389.37</v>
      </c>
    </row>
    <row r="9" ht="22.5" customHeight="1" spans="1:4">
      <c r="A9" s="15" t="s">
        <v>9</v>
      </c>
      <c r="B9" s="17"/>
      <c r="C9" s="15" t="str">
        <f>"二"&amp;"、"&amp;"公共安全支出"</f>
        <v>二、公共安全支出</v>
      </c>
      <c r="D9" s="17">
        <v>20000</v>
      </c>
    </row>
    <row r="10" ht="22.5" customHeight="1" spans="1:4">
      <c r="A10" s="15" t="s">
        <v>10</v>
      </c>
      <c r="B10" s="17"/>
      <c r="C10" s="15" t="str">
        <f>"三"&amp;"、"&amp;"社会保障和就业支出"</f>
        <v>三、社会保障和就业支出</v>
      </c>
      <c r="D10" s="17">
        <v>2698502.82</v>
      </c>
    </row>
    <row r="11" ht="22.5" customHeight="1" spans="1:4">
      <c r="A11" s="15" t="s">
        <v>11</v>
      </c>
      <c r="B11" s="17"/>
      <c r="C11" s="15" t="str">
        <f>"四"&amp;"、"&amp;"卫生健康支出"</f>
        <v>四、卫生健康支出</v>
      </c>
      <c r="D11" s="17">
        <v>703852.65</v>
      </c>
    </row>
    <row r="12" ht="22.5" customHeight="1" spans="1:4">
      <c r="A12" s="15" t="s">
        <v>12</v>
      </c>
      <c r="B12" s="17">
        <v>2660000</v>
      </c>
      <c r="C12" s="15" t="str">
        <f>"五"&amp;"、"&amp;"城乡社区支出"</f>
        <v>五、城乡社区支出</v>
      </c>
      <c r="D12" s="17">
        <v>3072700</v>
      </c>
    </row>
    <row r="13" ht="22.5" customHeight="1" spans="1:4">
      <c r="A13" s="15" t="s">
        <v>13</v>
      </c>
      <c r="B13" s="17"/>
      <c r="C13" s="15" t="str">
        <f>"六"&amp;"、"&amp;"农林水支出"</f>
        <v>六、农林水支出</v>
      </c>
      <c r="D13" s="17">
        <v>5096543.24</v>
      </c>
    </row>
    <row r="14" ht="22.5" customHeight="1" spans="1:4">
      <c r="A14" s="15" t="s">
        <v>14</v>
      </c>
      <c r="B14" s="17"/>
      <c r="C14" s="15" t="str">
        <f>"七"&amp;"、"&amp;"住房保障支出"</f>
        <v>七、住房保障支出</v>
      </c>
      <c r="D14" s="17">
        <v>1095444</v>
      </c>
    </row>
    <row r="15" ht="22.5" customHeight="1" spans="1:4">
      <c r="A15" s="15" t="s">
        <v>15</v>
      </c>
      <c r="B15" s="17"/>
      <c r="C15" s="15" t="str">
        <f>"八"&amp;"、"&amp;"灾害防治及应急管理支出"</f>
        <v>八、灾害防治及应急管理支出</v>
      </c>
      <c r="D15" s="17">
        <v>140000</v>
      </c>
    </row>
    <row r="16" ht="22.5" customHeight="1" spans="1:4">
      <c r="A16" s="69" t="s">
        <v>16</v>
      </c>
      <c r="B16" s="17"/>
      <c r="C16" s="72"/>
      <c r="D16" s="17"/>
    </row>
    <row r="17" ht="22.5" customHeight="1" spans="1:4">
      <c r="A17" s="69" t="s">
        <v>17</v>
      </c>
      <c r="B17" s="17">
        <v>2660000</v>
      </c>
      <c r="C17" s="72"/>
      <c r="D17" s="17"/>
    </row>
    <row r="18" ht="22.5" customHeight="1" spans="1:4">
      <c r="A18" s="69"/>
      <c r="B18" s="17"/>
      <c r="C18" s="72"/>
      <c r="D18" s="17"/>
    </row>
    <row r="19" ht="22.5" customHeight="1" spans="1:4">
      <c r="A19" s="70" t="s">
        <v>18</v>
      </c>
      <c r="B19" s="71">
        <v>23480432.08</v>
      </c>
      <c r="C19" s="72" t="s">
        <v>19</v>
      </c>
      <c r="D19" s="71">
        <v>23480432.08</v>
      </c>
    </row>
    <row r="20" ht="22.5" customHeight="1" spans="1:4">
      <c r="A20" s="79" t="s">
        <v>20</v>
      </c>
      <c r="B20" s="17"/>
      <c r="C20" s="80" t="s">
        <v>21</v>
      </c>
      <c r="D20" s="49"/>
    </row>
    <row r="21" ht="22.5" customHeight="1" spans="1:4">
      <c r="A21" s="69" t="s">
        <v>22</v>
      </c>
      <c r="B21" s="71"/>
      <c r="C21" s="69" t="s">
        <v>22</v>
      </c>
      <c r="D21" s="71"/>
    </row>
    <row r="22" ht="22.5" customHeight="1" spans="1:4">
      <c r="A22" s="69" t="s">
        <v>23</v>
      </c>
      <c r="B22" s="71"/>
      <c r="C22" s="69" t="s">
        <v>24</v>
      </c>
      <c r="D22" s="71"/>
    </row>
    <row r="23" ht="22.5" customHeight="1" spans="1:4">
      <c r="A23" s="70" t="s">
        <v>25</v>
      </c>
      <c r="B23" s="71">
        <v>23480432.08</v>
      </c>
      <c r="C23" s="72" t="s">
        <v>26</v>
      </c>
      <c r="D23" s="71">
        <v>23480432.08</v>
      </c>
    </row>
  </sheetData>
  <mergeCells count="8">
    <mergeCell ref="A3:D3"/>
    <mergeCell ref="A4:B4"/>
    <mergeCell ref="A5:B5"/>
    <mergeCell ref="C5:D5"/>
    <mergeCell ref="A6:A7"/>
    <mergeCell ref="B6:B7"/>
    <mergeCell ref="C6:C7"/>
    <mergeCell ref="D6:D7"/>
  </mergeCells>
  <pageMargins left="0.75" right="0.75" top="1" bottom="1" header="0.5" footer="0.5"/>
  <pageSetup paperSize="1" scale="86" fitToHeight="0"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A10" sqref="A10"/>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3" t="s">
        <v>586</v>
      </c>
    </row>
    <row r="3" ht="37.5" customHeight="1" spans="1:6">
      <c r="A3" s="4" t="s">
        <v>587</v>
      </c>
      <c r="B3" s="4"/>
      <c r="C3" s="4"/>
      <c r="D3" s="4"/>
      <c r="E3" s="4"/>
      <c r="F3" s="4"/>
    </row>
    <row r="4" ht="18.75" customHeight="1" spans="1:6">
      <c r="A4" s="44" t="str">
        <f>"单位名称："&amp;"峨山彝族自治县化念镇"</f>
        <v>单位名称：峨山彝族自治县化念镇</v>
      </c>
      <c r="B4" s="44"/>
      <c r="C4" s="44"/>
      <c r="D4" s="45"/>
      <c r="E4" s="45"/>
      <c r="F4" s="46" t="s">
        <v>29</v>
      </c>
    </row>
    <row r="5" ht="18.75" customHeight="1" spans="1:6">
      <c r="A5" s="13" t="s">
        <v>224</v>
      </c>
      <c r="B5" s="13" t="s">
        <v>67</v>
      </c>
      <c r="C5" s="13" t="s">
        <v>68</v>
      </c>
      <c r="D5" s="47" t="s">
        <v>588</v>
      </c>
      <c r="E5" s="47"/>
      <c r="F5" s="47"/>
    </row>
    <row r="6" ht="18.75" customHeight="1" spans="1:6">
      <c r="A6" s="13" t="s">
        <v>67</v>
      </c>
      <c r="B6" s="13" t="s">
        <v>67</v>
      </c>
      <c r="C6" s="13" t="s">
        <v>68</v>
      </c>
      <c r="D6" s="47" t="s">
        <v>34</v>
      </c>
      <c r="E6" s="47" t="s">
        <v>71</v>
      </c>
      <c r="F6" s="47" t="s">
        <v>72</v>
      </c>
    </row>
    <row r="7" ht="18.75" customHeight="1" spans="1:6">
      <c r="A7" s="14" t="s">
        <v>46</v>
      </c>
      <c r="B7" s="14">
        <v>2</v>
      </c>
      <c r="C7" s="14">
        <v>3</v>
      </c>
      <c r="D7" s="14" t="s">
        <v>49</v>
      </c>
      <c r="E7" s="14" t="s">
        <v>50</v>
      </c>
      <c r="F7" s="14" t="s">
        <v>51</v>
      </c>
    </row>
    <row r="8" ht="20.25" customHeight="1" spans="1:6">
      <c r="A8" s="16"/>
      <c r="B8" s="16"/>
      <c r="C8" s="16"/>
      <c r="D8" s="17"/>
      <c r="E8" s="17"/>
      <c r="F8" s="17"/>
    </row>
    <row r="9" ht="20.25" customHeight="1" spans="1:6">
      <c r="A9" s="48" t="s">
        <v>196</v>
      </c>
      <c r="B9" s="48"/>
      <c r="C9" s="48"/>
      <c r="D9" s="49"/>
      <c r="E9" s="49"/>
      <c r="F9" s="49"/>
    </row>
    <row r="10" customHeight="1" spans="1:1">
      <c r="A10" t="s">
        <v>589</v>
      </c>
    </row>
  </sheetData>
  <mergeCells count="7">
    <mergeCell ref="A3:F3"/>
    <mergeCell ref="A4:C4"/>
    <mergeCell ref="D5:F5"/>
    <mergeCell ref="A9:C9"/>
    <mergeCell ref="A5:A6"/>
    <mergeCell ref="B5:B6"/>
    <mergeCell ref="C5:C6"/>
  </mergeCells>
  <pageMargins left="0.75" right="0.75" top="1" bottom="1" header="0.5" footer="0.5"/>
  <pageSetup paperSize="1" scale="89" fitToHeight="0" pageOrder="overThenDown"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2"/>
  <sheetViews>
    <sheetView showZeros="0" workbookViewId="0">
      <pane ySplit="1" topLeftCell="A2" activePane="bottomLeft" state="frozen"/>
      <selection/>
      <selection pane="bottomLeft" activeCell="B16" sqref="B16"/>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1"/>
      <c r="B1" s="31"/>
      <c r="C1" s="31"/>
      <c r="D1" s="31"/>
      <c r="E1" s="31"/>
      <c r="F1" s="31"/>
      <c r="G1" s="31"/>
      <c r="H1" s="31"/>
      <c r="I1" s="31"/>
      <c r="J1" s="31"/>
      <c r="K1" s="31"/>
      <c r="L1" s="31"/>
      <c r="M1" s="31"/>
      <c r="N1" s="31"/>
      <c r="O1" s="31"/>
      <c r="P1" s="31"/>
      <c r="Q1" s="31"/>
    </row>
    <row r="2" customHeight="1" spans="1:17">
      <c r="A2" s="37"/>
      <c r="B2" s="37"/>
      <c r="C2" s="37"/>
      <c r="D2" s="37"/>
      <c r="E2" s="37"/>
      <c r="F2" s="37"/>
      <c r="G2" s="37"/>
      <c r="H2" s="37"/>
      <c r="I2" s="37"/>
      <c r="J2" s="37"/>
      <c r="K2" s="37"/>
      <c r="L2" s="37"/>
      <c r="M2" s="37"/>
      <c r="N2" s="37"/>
      <c r="O2" s="37"/>
      <c r="P2" s="37"/>
      <c r="Q2" s="20" t="s">
        <v>590</v>
      </c>
    </row>
    <row r="3" ht="45" customHeight="1" spans="1:17">
      <c r="A3" s="32" t="s">
        <v>591</v>
      </c>
      <c r="B3" s="32"/>
      <c r="C3" s="32"/>
      <c r="D3" s="32"/>
      <c r="E3" s="32"/>
      <c r="F3" s="32"/>
      <c r="G3" s="32"/>
      <c r="H3" s="32"/>
      <c r="I3" s="32"/>
      <c r="J3" s="32"/>
      <c r="K3" s="32"/>
      <c r="L3" s="32"/>
      <c r="M3" s="32"/>
      <c r="N3" s="41"/>
      <c r="O3" s="41"/>
      <c r="P3" s="41"/>
      <c r="Q3" s="41"/>
    </row>
    <row r="4" ht="20.25" customHeight="1" spans="1:17">
      <c r="A4" s="19" t="s">
        <v>386</v>
      </c>
      <c r="B4" s="19"/>
      <c r="C4" s="19"/>
      <c r="D4" s="19"/>
      <c r="E4" s="19"/>
      <c r="F4" s="19"/>
      <c r="G4" s="19"/>
      <c r="H4" s="19"/>
      <c r="I4" s="19"/>
      <c r="J4" s="19"/>
      <c r="K4" s="19"/>
      <c r="L4" s="19"/>
      <c r="M4" s="19"/>
      <c r="N4" s="19"/>
      <c r="O4" s="19"/>
      <c r="P4" s="19"/>
      <c r="Q4" s="20" t="s">
        <v>29</v>
      </c>
    </row>
    <row r="5" ht="20.25" customHeight="1" spans="1:17">
      <c r="A5" s="22" t="s">
        <v>592</v>
      </c>
      <c r="B5" s="22" t="s">
        <v>593</v>
      </c>
      <c r="C5" s="22" t="s">
        <v>594</v>
      </c>
      <c r="D5" s="22" t="s">
        <v>595</v>
      </c>
      <c r="E5" s="22" t="s">
        <v>596</v>
      </c>
      <c r="F5" s="22" t="s">
        <v>597</v>
      </c>
      <c r="G5" s="22" t="s">
        <v>231</v>
      </c>
      <c r="H5" s="22"/>
      <c r="I5" s="22"/>
      <c r="J5" s="22"/>
      <c r="K5" s="22"/>
      <c r="L5" s="22"/>
      <c r="M5" s="22"/>
      <c r="N5" s="22"/>
      <c r="O5" s="22"/>
      <c r="P5" s="22"/>
      <c r="Q5" s="22"/>
    </row>
    <row r="6" ht="20.25" customHeight="1" spans="1:17">
      <c r="A6" s="22" t="s">
        <v>598</v>
      </c>
      <c r="B6" s="22" t="s">
        <v>593</v>
      </c>
      <c r="C6" s="22" t="s">
        <v>594</v>
      </c>
      <c r="D6" s="22" t="s">
        <v>595</v>
      </c>
      <c r="E6" s="22" t="s">
        <v>596</v>
      </c>
      <c r="F6" s="22" t="s">
        <v>597</v>
      </c>
      <c r="G6" s="22" t="s">
        <v>32</v>
      </c>
      <c r="H6" s="22" t="s">
        <v>35</v>
      </c>
      <c r="I6" s="22" t="s">
        <v>599</v>
      </c>
      <c r="J6" s="22" t="s">
        <v>600</v>
      </c>
      <c r="K6" s="22" t="s">
        <v>38</v>
      </c>
      <c r="L6" s="22" t="s">
        <v>601</v>
      </c>
      <c r="M6" s="22" t="s">
        <v>70</v>
      </c>
      <c r="N6" s="22"/>
      <c r="O6" s="22"/>
      <c r="P6" s="22"/>
      <c r="Q6" s="22"/>
    </row>
    <row r="7" ht="32.4" customHeight="1" spans="1:17">
      <c r="A7" s="22"/>
      <c r="B7" s="22"/>
      <c r="C7" s="22"/>
      <c r="D7" s="22"/>
      <c r="E7" s="22"/>
      <c r="F7" s="22"/>
      <c r="G7" s="22"/>
      <c r="H7" s="22" t="s">
        <v>34</v>
      </c>
      <c r="I7" s="22"/>
      <c r="J7" s="22"/>
      <c r="K7" s="22"/>
      <c r="L7" s="22" t="s">
        <v>34</v>
      </c>
      <c r="M7" s="22" t="s">
        <v>41</v>
      </c>
      <c r="N7" s="22" t="s">
        <v>42</v>
      </c>
      <c r="O7" s="42" t="s">
        <v>43</v>
      </c>
      <c r="P7" s="42" t="s">
        <v>44</v>
      </c>
      <c r="Q7" s="42" t="s">
        <v>45</v>
      </c>
    </row>
    <row r="8" ht="20.25" customHeight="1" spans="1:17">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row>
    <row r="9" ht="20.25" customHeight="1" spans="1:17">
      <c r="A9" s="38" t="s">
        <v>262</v>
      </c>
      <c r="B9" s="23"/>
      <c r="C9" s="23"/>
      <c r="D9" s="39"/>
      <c r="E9" s="39"/>
      <c r="F9" s="39">
        <v>39000</v>
      </c>
      <c r="G9" s="39">
        <v>39000</v>
      </c>
      <c r="H9" s="39">
        <v>39000</v>
      </c>
      <c r="I9" s="39"/>
      <c r="J9" s="35"/>
      <c r="K9" s="35"/>
      <c r="L9" s="39"/>
      <c r="M9" s="39"/>
      <c r="N9" s="39"/>
      <c r="O9" s="39"/>
      <c r="P9" s="39"/>
      <c r="Q9" s="39"/>
    </row>
    <row r="10" ht="20.25" customHeight="1" spans="1:17">
      <c r="A10" s="23"/>
      <c r="B10" s="23" t="s">
        <v>602</v>
      </c>
      <c r="C10" s="23" t="str">
        <f>"A05040101"&amp;"  "&amp;"复印纸"</f>
        <v>A05040101  复印纸</v>
      </c>
      <c r="D10" s="40" t="s">
        <v>603</v>
      </c>
      <c r="E10" s="24">
        <v>140</v>
      </c>
      <c r="F10" s="39">
        <v>28000</v>
      </c>
      <c r="G10" s="39">
        <v>28000</v>
      </c>
      <c r="H10" s="35">
        <v>28000</v>
      </c>
      <c r="I10" s="35"/>
      <c r="J10" s="35"/>
      <c r="K10" s="35"/>
      <c r="L10" s="39"/>
      <c r="M10" s="39"/>
      <c r="N10" s="39"/>
      <c r="O10" s="39"/>
      <c r="P10" s="39"/>
      <c r="Q10" s="39"/>
    </row>
    <row r="11" ht="20.25" customHeight="1" spans="1:17">
      <c r="A11" s="23"/>
      <c r="B11" s="23" t="s">
        <v>604</v>
      </c>
      <c r="C11" s="23" t="str">
        <f>"A05040299"&amp;"  "&amp;"其他硒鼓、粉盒"</f>
        <v>A05040299  其他硒鼓、粉盒</v>
      </c>
      <c r="D11" s="40" t="s">
        <v>424</v>
      </c>
      <c r="E11" s="24">
        <v>22</v>
      </c>
      <c r="F11" s="39">
        <v>11000</v>
      </c>
      <c r="G11" s="39">
        <v>11000</v>
      </c>
      <c r="H11" s="35">
        <v>11000</v>
      </c>
      <c r="I11" s="35"/>
      <c r="J11" s="35"/>
      <c r="K11" s="35"/>
      <c r="L11" s="39"/>
      <c r="M11" s="39"/>
      <c r="N11" s="39"/>
      <c r="O11" s="39"/>
      <c r="P11" s="39"/>
      <c r="Q11" s="39"/>
    </row>
    <row r="12" ht="20.25" customHeight="1" spans="1:17">
      <c r="A12" s="24" t="s">
        <v>32</v>
      </c>
      <c r="B12" s="24"/>
      <c r="C12" s="24"/>
      <c r="D12" s="40"/>
      <c r="E12" s="40"/>
      <c r="F12" s="39">
        <v>39000</v>
      </c>
      <c r="G12" s="39">
        <v>39000</v>
      </c>
      <c r="H12" s="39">
        <v>39000</v>
      </c>
      <c r="I12" s="39"/>
      <c r="J12" s="39"/>
      <c r="K12" s="39"/>
      <c r="L12" s="39"/>
      <c r="M12" s="39"/>
      <c r="N12" s="39"/>
      <c r="O12" s="39"/>
      <c r="P12" s="39"/>
      <c r="Q12" s="39"/>
    </row>
  </sheetData>
  <mergeCells count="17">
    <mergeCell ref="A2:M2"/>
    <mergeCell ref="A3:Q3"/>
    <mergeCell ref="A4:M4"/>
    <mergeCell ref="G5:Q5"/>
    <mergeCell ref="L6:Q6"/>
    <mergeCell ref="A12:E12"/>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scale="38" fitToHeight="0" pageOrder="overThenDown"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pane ySplit="1" topLeftCell="A6" activePane="bottomLeft" state="frozen"/>
      <selection/>
      <selection pane="bottomLeft" activeCell="A12" sqref="A12"/>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1"/>
      <c r="B1" s="31"/>
      <c r="C1" s="31"/>
      <c r="D1" s="31"/>
      <c r="E1" s="31"/>
      <c r="F1" s="31"/>
      <c r="G1" s="31"/>
      <c r="H1" s="31"/>
      <c r="I1" s="31"/>
      <c r="J1" s="31"/>
      <c r="K1" s="31"/>
      <c r="L1" s="31"/>
      <c r="M1" s="31"/>
      <c r="N1" s="31"/>
    </row>
    <row r="2" customHeight="1" spans="1:14">
      <c r="A2" s="20"/>
      <c r="B2" s="20"/>
      <c r="C2" s="20"/>
      <c r="D2" s="20"/>
      <c r="E2" s="20"/>
      <c r="F2" s="20"/>
      <c r="G2" s="20"/>
      <c r="H2" s="20"/>
      <c r="I2" s="20"/>
      <c r="J2" s="20"/>
      <c r="K2" s="20"/>
      <c r="L2" s="20"/>
      <c r="M2" s="20"/>
      <c r="N2" s="20" t="s">
        <v>605</v>
      </c>
    </row>
    <row r="3" ht="45" customHeight="1" spans="1:14">
      <c r="A3" s="32" t="s">
        <v>606</v>
      </c>
      <c r="B3" s="32"/>
      <c r="C3" s="32"/>
      <c r="D3" s="32"/>
      <c r="E3" s="32"/>
      <c r="F3" s="32"/>
      <c r="G3" s="32"/>
      <c r="H3" s="32"/>
      <c r="I3" s="32"/>
      <c r="J3" s="32"/>
      <c r="K3" s="32"/>
      <c r="L3" s="32"/>
      <c r="M3" s="32"/>
      <c r="N3" s="32"/>
    </row>
    <row r="4" ht="20.25" customHeight="1" spans="1:14">
      <c r="A4" s="19" t="s">
        <v>386</v>
      </c>
      <c r="B4" s="19"/>
      <c r="C4" s="19"/>
      <c r="D4" s="19"/>
      <c r="E4" s="19"/>
      <c r="F4" s="19"/>
      <c r="G4" s="19"/>
      <c r="H4" s="19"/>
      <c r="I4" s="20"/>
      <c r="J4" s="20"/>
      <c r="K4" s="20"/>
      <c r="L4" s="20"/>
      <c r="M4" s="20"/>
      <c r="N4" s="20" t="s">
        <v>29</v>
      </c>
    </row>
    <row r="5" ht="27.15" customHeight="1" spans="1:14">
      <c r="A5" s="33" t="s">
        <v>592</v>
      </c>
      <c r="B5" s="33" t="s">
        <v>607</v>
      </c>
      <c r="C5" s="33" t="s">
        <v>608</v>
      </c>
      <c r="D5" s="33" t="s">
        <v>231</v>
      </c>
      <c r="E5" s="33"/>
      <c r="F5" s="33"/>
      <c r="G5" s="33"/>
      <c r="H5" s="33"/>
      <c r="I5" s="33"/>
      <c r="J5" s="33"/>
      <c r="K5" s="33"/>
      <c r="L5" s="33"/>
      <c r="M5" s="33"/>
      <c r="N5" s="33"/>
    </row>
    <row r="6" ht="23.4" customHeight="1" spans="1:14">
      <c r="A6" s="33" t="s">
        <v>598</v>
      </c>
      <c r="B6" s="33"/>
      <c r="C6" s="33" t="s">
        <v>609</v>
      </c>
      <c r="D6" s="33" t="s">
        <v>32</v>
      </c>
      <c r="E6" s="33" t="s">
        <v>35</v>
      </c>
      <c r="F6" s="33" t="s">
        <v>599</v>
      </c>
      <c r="G6" s="33" t="s">
        <v>600</v>
      </c>
      <c r="H6" s="33" t="s">
        <v>38</v>
      </c>
      <c r="I6" s="33" t="s">
        <v>601</v>
      </c>
      <c r="J6" s="33"/>
      <c r="K6" s="33"/>
      <c r="L6" s="33"/>
      <c r="M6" s="33"/>
      <c r="N6" s="33"/>
    </row>
    <row r="7" ht="28.65" customHeight="1" spans="1:14">
      <c r="A7" s="33"/>
      <c r="B7" s="33"/>
      <c r="C7" s="33"/>
      <c r="D7" s="33"/>
      <c r="E7" s="33" t="s">
        <v>34</v>
      </c>
      <c r="F7" s="33"/>
      <c r="G7" s="33"/>
      <c r="H7" s="33"/>
      <c r="I7" s="33" t="s">
        <v>34</v>
      </c>
      <c r="J7" s="33" t="s">
        <v>41</v>
      </c>
      <c r="K7" s="33" t="s">
        <v>42</v>
      </c>
      <c r="L7" s="36" t="s">
        <v>43</v>
      </c>
      <c r="M7" s="36" t="s">
        <v>44</v>
      </c>
      <c r="N7" s="36" t="s">
        <v>45</v>
      </c>
    </row>
    <row r="8" ht="20.25" customHeight="1" spans="1:14">
      <c r="A8" s="34">
        <v>1</v>
      </c>
      <c r="B8" s="34">
        <v>2</v>
      </c>
      <c r="C8" s="34">
        <v>3</v>
      </c>
      <c r="D8" s="34">
        <v>4</v>
      </c>
      <c r="E8" s="34">
        <v>5</v>
      </c>
      <c r="F8" s="34">
        <v>6</v>
      </c>
      <c r="G8" s="34">
        <v>7</v>
      </c>
      <c r="H8" s="34">
        <v>8</v>
      </c>
      <c r="I8" s="34">
        <v>9</v>
      </c>
      <c r="J8" s="34">
        <v>10</v>
      </c>
      <c r="K8" s="34">
        <v>11</v>
      </c>
      <c r="L8" s="34">
        <v>12</v>
      </c>
      <c r="M8" s="34">
        <v>13</v>
      </c>
      <c r="N8" s="34">
        <v>14</v>
      </c>
    </row>
    <row r="9" ht="20.25" customHeight="1" spans="1:14">
      <c r="A9" s="23"/>
      <c r="B9" s="23"/>
      <c r="C9" s="23"/>
      <c r="D9" s="35"/>
      <c r="E9" s="35"/>
      <c r="F9" s="35"/>
      <c r="G9" s="35"/>
      <c r="H9" s="35"/>
      <c r="I9" s="35"/>
      <c r="J9" s="35"/>
      <c r="K9" s="35"/>
      <c r="L9" s="35"/>
      <c r="M9" s="35"/>
      <c r="N9" s="35"/>
    </row>
    <row r="10" ht="20.25" customHeight="1" spans="1:14">
      <c r="A10" s="23"/>
      <c r="B10" s="23"/>
      <c r="C10" s="23"/>
      <c r="D10" s="35"/>
      <c r="E10" s="35"/>
      <c r="F10" s="35"/>
      <c r="G10" s="35"/>
      <c r="H10" s="35"/>
      <c r="I10" s="35"/>
      <c r="J10" s="35"/>
      <c r="K10" s="35"/>
      <c r="L10" s="35"/>
      <c r="M10" s="35"/>
      <c r="N10" s="35"/>
    </row>
    <row r="11" ht="20.25" customHeight="1" spans="1:14">
      <c r="A11" s="24" t="s">
        <v>32</v>
      </c>
      <c r="B11" s="24"/>
      <c r="C11" s="24"/>
      <c r="D11" s="35"/>
      <c r="E11" s="35"/>
      <c r="F11" s="35"/>
      <c r="G11" s="35"/>
      <c r="H11" s="35"/>
      <c r="I11" s="35"/>
      <c r="J11" s="35"/>
      <c r="K11" s="35"/>
      <c r="L11" s="35"/>
      <c r="M11" s="35"/>
      <c r="N11" s="35"/>
    </row>
    <row r="12" customHeight="1" spans="1:1">
      <c r="A12" t="s">
        <v>610</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scale="45" fitToHeight="0" pageOrder="overThenDown"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0"/>
  <sheetViews>
    <sheetView showZeros="0" workbookViewId="0">
      <pane ySplit="1" topLeftCell="A2" activePane="bottomLeft" state="frozen"/>
      <selection/>
      <selection pane="bottomLeft" activeCell="B15" sqref="B15"/>
    </sheetView>
  </sheetViews>
  <sheetFormatPr defaultColWidth="8.85" defaultRowHeight="15" customHeight="1"/>
  <cols>
    <col min="1" max="1" width="37.1416666666667" customWidth="1"/>
    <col min="2" max="11" width="17.1416666666667" customWidth="1"/>
  </cols>
  <sheetData>
    <row r="1" customHeight="1" spans="1:11">
      <c r="A1" s="1"/>
      <c r="B1" s="1"/>
      <c r="C1" s="1"/>
      <c r="D1" s="1"/>
      <c r="E1" s="1"/>
      <c r="F1" s="1"/>
      <c r="G1" s="1"/>
      <c r="H1" s="1"/>
      <c r="I1" s="1"/>
      <c r="J1" s="1"/>
      <c r="K1" s="1"/>
    </row>
    <row r="2" ht="24.15" customHeight="1" spans="1:11">
      <c r="A2" s="19"/>
      <c r="B2" s="19"/>
      <c r="C2" s="19"/>
      <c r="D2" s="19"/>
      <c r="E2" s="19"/>
      <c r="F2" s="19"/>
      <c r="G2" s="19"/>
      <c r="H2" s="19"/>
      <c r="I2" s="19"/>
      <c r="J2" s="20"/>
      <c r="K2" s="20" t="s">
        <v>611</v>
      </c>
    </row>
    <row r="3" ht="45.15" customHeight="1" spans="1:11">
      <c r="A3" s="25" t="s">
        <v>612</v>
      </c>
      <c r="B3" s="25"/>
      <c r="C3" s="25"/>
      <c r="D3" s="25"/>
      <c r="E3" s="25"/>
      <c r="F3" s="25"/>
      <c r="G3" s="25"/>
      <c r="H3" s="25"/>
      <c r="I3" s="25"/>
      <c r="J3" s="25"/>
      <c r="K3" s="25"/>
    </row>
    <row r="4" ht="18.75" customHeight="1" spans="1:11">
      <c r="A4" s="19" t="s">
        <v>386</v>
      </c>
      <c r="B4" s="19"/>
      <c r="C4" s="19"/>
      <c r="D4" s="19"/>
      <c r="E4" s="19"/>
      <c r="F4" s="19"/>
      <c r="G4" s="19"/>
      <c r="H4" s="19"/>
      <c r="I4" s="19"/>
      <c r="J4" s="20"/>
      <c r="K4" s="20" t="s">
        <v>29</v>
      </c>
    </row>
    <row r="5" ht="22.5" customHeight="1" spans="1:11">
      <c r="A5" s="28" t="s">
        <v>613</v>
      </c>
      <c r="B5" s="28" t="s">
        <v>231</v>
      </c>
      <c r="C5" s="28"/>
      <c r="D5" s="28"/>
      <c r="E5" s="28" t="s">
        <v>614</v>
      </c>
      <c r="F5" s="28"/>
      <c r="G5" s="28"/>
      <c r="H5" s="28"/>
      <c r="I5" s="28"/>
      <c r="J5" s="28"/>
      <c r="K5" s="28"/>
    </row>
    <row r="6" ht="22.5" customHeight="1" spans="1:11">
      <c r="A6" s="28"/>
      <c r="B6" s="28" t="s">
        <v>32</v>
      </c>
      <c r="C6" s="28" t="s">
        <v>35</v>
      </c>
      <c r="D6" s="28" t="s">
        <v>599</v>
      </c>
      <c r="E6" s="28" t="s">
        <v>615</v>
      </c>
      <c r="F6" s="28" t="s">
        <v>616</v>
      </c>
      <c r="G6" s="28" t="s">
        <v>617</v>
      </c>
      <c r="H6" s="28" t="s">
        <v>618</v>
      </c>
      <c r="I6" s="28" t="s">
        <v>619</v>
      </c>
      <c r="J6" s="28" t="s">
        <v>620</v>
      </c>
      <c r="K6" s="28" t="s">
        <v>56</v>
      </c>
    </row>
    <row r="7" ht="18.75" customHeight="1" spans="1:11">
      <c r="A7" s="29" t="s">
        <v>46</v>
      </c>
      <c r="B7" s="29" t="s">
        <v>47</v>
      </c>
      <c r="C7" s="29" t="s">
        <v>48</v>
      </c>
      <c r="D7" s="29" t="s">
        <v>49</v>
      </c>
      <c r="E7" s="29" t="s">
        <v>50</v>
      </c>
      <c r="F7" s="29" t="s">
        <v>51</v>
      </c>
      <c r="G7" s="29" t="s">
        <v>52</v>
      </c>
      <c r="H7" s="29" t="s">
        <v>53</v>
      </c>
      <c r="I7" s="29" t="s">
        <v>54</v>
      </c>
      <c r="J7" s="29" t="s">
        <v>78</v>
      </c>
      <c r="K7" s="29" t="s">
        <v>621</v>
      </c>
    </row>
    <row r="8" ht="18.75" customHeight="1" spans="1:11">
      <c r="A8" s="23"/>
      <c r="B8" s="23"/>
      <c r="C8" s="23"/>
      <c r="D8" s="23"/>
      <c r="E8" s="23"/>
      <c r="F8" s="23"/>
      <c r="G8" s="23"/>
      <c r="H8" s="23"/>
      <c r="I8" s="23"/>
      <c r="J8" s="23"/>
      <c r="K8" s="30"/>
    </row>
    <row r="9" ht="18.75" customHeight="1" spans="1:11">
      <c r="A9" s="24"/>
      <c r="B9" s="23"/>
      <c r="C9" s="23"/>
      <c r="D9" s="23"/>
      <c r="E9" s="23"/>
      <c r="F9" s="23"/>
      <c r="G9" s="23"/>
      <c r="H9" s="23"/>
      <c r="I9" s="23"/>
      <c r="J9" s="23"/>
      <c r="K9" s="30"/>
    </row>
    <row r="10" customHeight="1" spans="1:1">
      <c r="A10" t="s">
        <v>622</v>
      </c>
    </row>
  </sheetData>
  <mergeCells count="5">
    <mergeCell ref="A3:J3"/>
    <mergeCell ref="A4:C4"/>
    <mergeCell ref="B5:D5"/>
    <mergeCell ref="E5:K5"/>
    <mergeCell ref="A5:A6"/>
  </mergeCells>
  <pageMargins left="0.75" right="0.75" top="1" bottom="1" header="0.5" footer="0.5"/>
  <pageSetup paperSize="1" scale="59" fitToHeight="0" pageOrder="overThenDown"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B11" sqref="B11"/>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623</v>
      </c>
    </row>
    <row r="3" ht="52.05" customHeight="1" spans="1:10">
      <c r="A3" s="25" t="s">
        <v>624</v>
      </c>
      <c r="B3" s="26"/>
      <c r="C3" s="26"/>
      <c r="D3" s="26"/>
      <c r="E3" s="26"/>
      <c r="F3" s="26"/>
      <c r="G3" s="26"/>
      <c r="H3" s="26"/>
      <c r="I3" s="26"/>
      <c r="J3" s="26"/>
    </row>
    <row r="4" ht="21.3" customHeight="1" spans="1:10">
      <c r="A4" s="19" t="s">
        <v>386</v>
      </c>
      <c r="B4" s="19"/>
      <c r="C4" s="19"/>
      <c r="D4" s="27"/>
      <c r="E4" s="27"/>
      <c r="F4" s="27"/>
      <c r="G4" s="27"/>
      <c r="H4" s="27"/>
      <c r="I4" s="27"/>
      <c r="J4" s="27"/>
    </row>
    <row r="5" ht="27.15" customHeight="1" spans="1:10">
      <c r="A5" s="22" t="s">
        <v>387</v>
      </c>
      <c r="B5" s="22" t="s">
        <v>388</v>
      </c>
      <c r="C5" s="22" t="s">
        <v>389</v>
      </c>
      <c r="D5" s="22" t="s">
        <v>390</v>
      </c>
      <c r="E5" s="22" t="s">
        <v>391</v>
      </c>
      <c r="F5" s="22" t="s">
        <v>392</v>
      </c>
      <c r="G5" s="22" t="s">
        <v>393</v>
      </c>
      <c r="H5" s="22" t="s">
        <v>394</v>
      </c>
      <c r="I5" s="22" t="s">
        <v>395</v>
      </c>
      <c r="J5" s="22" t="s">
        <v>396</v>
      </c>
    </row>
    <row r="6" ht="18.75" customHeight="1" spans="1:10">
      <c r="A6" s="22" t="s">
        <v>46</v>
      </c>
      <c r="B6" s="22" t="s">
        <v>47</v>
      </c>
      <c r="C6" s="22" t="s">
        <v>48</v>
      </c>
      <c r="D6" s="22" t="s">
        <v>49</v>
      </c>
      <c r="E6" s="22" t="s">
        <v>50</v>
      </c>
      <c r="F6" s="22" t="s">
        <v>51</v>
      </c>
      <c r="G6" s="22" t="s">
        <v>52</v>
      </c>
      <c r="H6" s="22" t="s">
        <v>53</v>
      </c>
      <c r="I6" s="22" t="s">
        <v>54</v>
      </c>
      <c r="J6" s="22" t="s">
        <v>78</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622</v>
      </c>
    </row>
  </sheetData>
  <mergeCells count="2">
    <mergeCell ref="A3:J3"/>
    <mergeCell ref="A4:C4"/>
  </mergeCells>
  <pageMargins left="0.75" right="0.75" top="1" bottom="1" header="0.5" footer="0.5"/>
  <pageSetup paperSize="1" scale="43" fitToHeight="0" pageOrder="overThenDown"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pane ySplit="1" topLeftCell="A2" activePane="bottomLeft" state="frozen"/>
      <selection/>
      <selection pane="bottomLeft" activeCell="B15" sqref="B15"/>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625</v>
      </c>
    </row>
    <row r="3" ht="41.4" customHeight="1" spans="1:8">
      <c r="A3" s="21" t="s">
        <v>626</v>
      </c>
      <c r="B3" s="21"/>
      <c r="C3" s="21"/>
      <c r="D3" s="21"/>
      <c r="E3" s="21"/>
      <c r="F3" s="21"/>
      <c r="G3" s="21"/>
      <c r="H3" s="21"/>
    </row>
    <row r="4" ht="18.75" customHeight="1" spans="1:8">
      <c r="A4" s="19" t="s">
        <v>386</v>
      </c>
      <c r="B4" s="19"/>
      <c r="C4" s="19"/>
      <c r="D4" s="19"/>
      <c r="E4" s="19"/>
      <c r="F4" s="19"/>
      <c r="G4" s="19"/>
      <c r="H4" s="19"/>
    </row>
    <row r="5" ht="18.75" customHeight="1" spans="1:8">
      <c r="A5" s="22" t="s">
        <v>224</v>
      </c>
      <c r="B5" s="22" t="s">
        <v>627</v>
      </c>
      <c r="C5" s="22" t="s">
        <v>628</v>
      </c>
      <c r="D5" s="22" t="s">
        <v>629</v>
      </c>
      <c r="E5" s="22" t="s">
        <v>595</v>
      </c>
      <c r="F5" s="22" t="s">
        <v>630</v>
      </c>
      <c r="G5" s="22"/>
      <c r="H5" s="22"/>
    </row>
    <row r="6" ht="18.75" customHeight="1" spans="1:8">
      <c r="A6" s="22"/>
      <c r="B6" s="22"/>
      <c r="C6" s="22"/>
      <c r="D6" s="22"/>
      <c r="E6" s="22"/>
      <c r="F6" s="22" t="s">
        <v>596</v>
      </c>
      <c r="G6" s="22" t="s">
        <v>631</v>
      </c>
      <c r="H6" s="22" t="s">
        <v>632</v>
      </c>
    </row>
    <row r="7" ht="18.75" customHeight="1" spans="1:8">
      <c r="A7" s="22" t="s">
        <v>46</v>
      </c>
      <c r="B7" s="22" t="s">
        <v>47</v>
      </c>
      <c r="C7" s="22" t="s">
        <v>48</v>
      </c>
      <c r="D7" s="22" t="s">
        <v>49</v>
      </c>
      <c r="E7" s="22" t="s">
        <v>50</v>
      </c>
      <c r="F7" s="22" t="s">
        <v>51</v>
      </c>
      <c r="G7" s="22" t="s">
        <v>52</v>
      </c>
      <c r="H7" s="22" t="s">
        <v>53</v>
      </c>
    </row>
    <row r="8" ht="18.75" customHeight="1" spans="1:8">
      <c r="A8" s="23"/>
      <c r="B8" s="23"/>
      <c r="C8" s="23"/>
      <c r="D8" s="23"/>
      <c r="E8" s="24"/>
      <c r="F8" s="24"/>
      <c r="G8" s="17"/>
      <c r="H8" s="17"/>
    </row>
    <row r="9" customHeight="1" spans="1:1">
      <c r="A9" t="s">
        <v>633</v>
      </c>
    </row>
  </sheetData>
  <mergeCells count="8">
    <mergeCell ref="A3:H3"/>
    <mergeCell ref="A4:C4"/>
    <mergeCell ref="F5:H5"/>
    <mergeCell ref="A5:A6"/>
    <mergeCell ref="B5:B6"/>
    <mergeCell ref="C5:C6"/>
    <mergeCell ref="D5:D6"/>
    <mergeCell ref="E5:E6"/>
  </mergeCells>
  <pageMargins left="0.75" right="0.75" top="1" bottom="1" header="0.5" footer="0.5"/>
  <pageSetup paperSize="1" scale="54" fitToHeight="0"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12" sqref="A12"/>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634</v>
      </c>
    </row>
    <row r="3" ht="45" customHeight="1" spans="1:11">
      <c r="A3" s="4" t="s">
        <v>635</v>
      </c>
      <c r="B3" s="4"/>
      <c r="C3" s="4"/>
      <c r="D3" s="4"/>
      <c r="E3" s="4"/>
      <c r="F3" s="4"/>
      <c r="G3" s="4"/>
      <c r="H3" s="4"/>
      <c r="I3" s="4"/>
      <c r="J3" s="4"/>
      <c r="K3" s="4"/>
    </row>
    <row r="4" ht="18.75" customHeight="1" spans="1:11">
      <c r="A4" s="5" t="s">
        <v>386</v>
      </c>
      <c r="B4" s="5"/>
      <c r="C4" s="5"/>
      <c r="D4" s="5"/>
      <c r="E4" s="5"/>
      <c r="F4" s="5"/>
      <c r="G4" s="5"/>
      <c r="H4" s="6"/>
      <c r="I4" s="6"/>
      <c r="J4" s="6"/>
      <c r="K4" s="6" t="s">
        <v>29</v>
      </c>
    </row>
    <row r="5" ht="18.75" customHeight="1" spans="1:11">
      <c r="A5" s="13" t="s">
        <v>350</v>
      </c>
      <c r="B5" s="13" t="s">
        <v>226</v>
      </c>
      <c r="C5" s="13" t="s">
        <v>351</v>
      </c>
      <c r="D5" s="13" t="s">
        <v>227</v>
      </c>
      <c r="E5" s="13" t="s">
        <v>228</v>
      </c>
      <c r="F5" s="13" t="s">
        <v>352</v>
      </c>
      <c r="G5" s="13" t="s">
        <v>230</v>
      </c>
      <c r="H5" s="13" t="s">
        <v>32</v>
      </c>
      <c r="I5" s="13" t="s">
        <v>636</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32</v>
      </c>
      <c r="B11" s="18"/>
      <c r="C11" s="18"/>
      <c r="D11" s="18"/>
      <c r="E11" s="18"/>
      <c r="F11" s="18"/>
      <c r="G11" s="18"/>
      <c r="H11" s="17"/>
      <c r="I11" s="17"/>
      <c r="J11" s="17"/>
      <c r="K11" s="17"/>
    </row>
    <row r="12" customHeight="1" spans="1:1">
      <c r="A12" t="s">
        <v>637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scale="51" fitToHeight="0" pageOrder="overThenDown"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0"/>
  <sheetViews>
    <sheetView showZeros="0" tabSelected="1" workbookViewId="0">
      <pane ySplit="1" topLeftCell="A3" activePane="bottomLeft" state="frozen"/>
      <selection/>
      <selection pane="bottomLeft" activeCell="A20" sqref="A20:D20"/>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638</v>
      </c>
    </row>
    <row r="3" ht="45" customHeight="1" spans="1:7">
      <c r="A3" s="4" t="s">
        <v>639</v>
      </c>
      <c r="B3" s="4"/>
      <c r="C3" s="4"/>
      <c r="D3" s="4"/>
      <c r="E3" s="4"/>
      <c r="F3" s="4"/>
      <c r="G3" s="4"/>
    </row>
    <row r="4" ht="24.15" customHeight="1" spans="1:7">
      <c r="A4" s="5" t="s">
        <v>386</v>
      </c>
      <c r="B4" s="5"/>
      <c r="C4" s="5"/>
      <c r="D4" s="5"/>
      <c r="E4" s="6"/>
      <c r="F4" s="6"/>
      <c r="G4" s="6" t="s">
        <v>29</v>
      </c>
    </row>
    <row r="5" ht="18.75" customHeight="1" spans="1:7">
      <c r="A5" s="7" t="s">
        <v>351</v>
      </c>
      <c r="B5" s="7" t="s">
        <v>350</v>
      </c>
      <c r="C5" s="7" t="s">
        <v>226</v>
      </c>
      <c r="D5" s="7" t="s">
        <v>640</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t="s">
        <v>60</v>
      </c>
      <c r="B9" s="9" t="s">
        <v>356</v>
      </c>
      <c r="C9" s="10" t="s">
        <v>355</v>
      </c>
      <c r="D9" s="9" t="s">
        <v>641</v>
      </c>
      <c r="E9" s="11">
        <v>280000</v>
      </c>
      <c r="F9" s="11"/>
      <c r="G9" s="11"/>
    </row>
    <row r="10" ht="20.25" customHeight="1" spans="1:7">
      <c r="A10" s="9" t="s">
        <v>60</v>
      </c>
      <c r="B10" s="9" t="s">
        <v>359</v>
      </c>
      <c r="C10" s="10" t="s">
        <v>358</v>
      </c>
      <c r="D10" s="9" t="s">
        <v>641</v>
      </c>
      <c r="E10" s="11">
        <v>749500</v>
      </c>
      <c r="F10" s="11"/>
      <c r="G10" s="11"/>
    </row>
    <row r="11" ht="20.25" customHeight="1" spans="1:7">
      <c r="A11" s="9" t="s">
        <v>60</v>
      </c>
      <c r="B11" s="9" t="s">
        <v>356</v>
      </c>
      <c r="C11" s="10" t="s">
        <v>361</v>
      </c>
      <c r="D11" s="9" t="s">
        <v>641</v>
      </c>
      <c r="E11" s="11"/>
      <c r="F11" s="11"/>
      <c r="G11" s="11"/>
    </row>
    <row r="12" ht="20.25" customHeight="1" spans="1:7">
      <c r="A12" s="9" t="s">
        <v>60</v>
      </c>
      <c r="B12" s="9" t="s">
        <v>356</v>
      </c>
      <c r="C12" s="10" t="s">
        <v>363</v>
      </c>
      <c r="D12" s="9" t="s">
        <v>641</v>
      </c>
      <c r="E12" s="11">
        <v>800000</v>
      </c>
      <c r="F12" s="11"/>
      <c r="G12" s="11"/>
    </row>
    <row r="13" ht="20.25" customHeight="1" spans="1:7">
      <c r="A13" s="9" t="s">
        <v>60</v>
      </c>
      <c r="B13" s="9" t="s">
        <v>359</v>
      </c>
      <c r="C13" s="10" t="s">
        <v>365</v>
      </c>
      <c r="D13" s="9" t="s">
        <v>641</v>
      </c>
      <c r="E13" s="11">
        <v>433000</v>
      </c>
      <c r="F13" s="11"/>
      <c r="G13" s="11"/>
    </row>
    <row r="14" ht="20.25" customHeight="1" spans="1:7">
      <c r="A14" s="9" t="s">
        <v>60</v>
      </c>
      <c r="B14" s="9" t="s">
        <v>356</v>
      </c>
      <c r="C14" s="10" t="s">
        <v>367</v>
      </c>
      <c r="D14" s="9" t="s">
        <v>641</v>
      </c>
      <c r="E14" s="11">
        <v>20000</v>
      </c>
      <c r="F14" s="11"/>
      <c r="G14" s="11"/>
    </row>
    <row r="15" ht="20.25" customHeight="1" spans="1:7">
      <c r="A15" s="9" t="s">
        <v>60</v>
      </c>
      <c r="B15" s="9" t="s">
        <v>356</v>
      </c>
      <c r="C15" s="10" t="s">
        <v>371</v>
      </c>
      <c r="D15" s="9" t="s">
        <v>641</v>
      </c>
      <c r="E15" s="11">
        <v>19900</v>
      </c>
      <c r="F15" s="11"/>
      <c r="G15" s="11"/>
    </row>
    <row r="16" ht="29" customHeight="1" spans="1:7">
      <c r="A16" s="9" t="s">
        <v>60</v>
      </c>
      <c r="B16" s="9" t="s">
        <v>374</v>
      </c>
      <c r="C16" s="10" t="s">
        <v>373</v>
      </c>
      <c r="D16" s="9" t="s">
        <v>641</v>
      </c>
      <c r="E16" s="11">
        <v>1194000</v>
      </c>
      <c r="F16" s="11"/>
      <c r="G16" s="11"/>
    </row>
    <row r="17" ht="20.25" customHeight="1" spans="1:7">
      <c r="A17" s="9" t="s">
        <v>60</v>
      </c>
      <c r="B17" s="9" t="s">
        <v>359</v>
      </c>
      <c r="C17" s="10" t="s">
        <v>376</v>
      </c>
      <c r="D17" s="9" t="s">
        <v>641</v>
      </c>
      <c r="E17" s="11">
        <v>39096</v>
      </c>
      <c r="F17" s="11"/>
      <c r="G17" s="11"/>
    </row>
    <row r="18" ht="20.25" customHeight="1" spans="1:7">
      <c r="A18" s="9" t="s">
        <v>60</v>
      </c>
      <c r="B18" s="9" t="s">
        <v>359</v>
      </c>
      <c r="C18" s="10" t="s">
        <v>378</v>
      </c>
      <c r="D18" s="9" t="s">
        <v>641</v>
      </c>
      <c r="E18" s="11">
        <v>1610500</v>
      </c>
      <c r="F18" s="11"/>
      <c r="G18" s="11"/>
    </row>
    <row r="19" ht="34" customHeight="1" spans="1:7">
      <c r="A19" s="9" t="s">
        <v>64</v>
      </c>
      <c r="B19" s="9" t="s">
        <v>356</v>
      </c>
      <c r="C19" s="10" t="s">
        <v>380</v>
      </c>
      <c r="D19" s="9" t="s">
        <v>641</v>
      </c>
      <c r="E19" s="11">
        <v>533600</v>
      </c>
      <c r="F19" s="11"/>
      <c r="G19" s="11"/>
    </row>
    <row r="20" ht="20.25" customHeight="1" spans="1:7">
      <c r="A20" s="12" t="s">
        <v>32</v>
      </c>
      <c r="B20" s="12"/>
      <c r="C20" s="12"/>
      <c r="D20" s="12"/>
      <c r="E20" s="11">
        <v>5679596</v>
      </c>
      <c r="F20" s="11"/>
      <c r="G20" s="11"/>
    </row>
  </sheetData>
  <mergeCells count="11">
    <mergeCell ref="A3:G3"/>
    <mergeCell ref="A4:D4"/>
    <mergeCell ref="E5:G5"/>
    <mergeCell ref="A20:D20"/>
    <mergeCell ref="A5:A7"/>
    <mergeCell ref="B5:B7"/>
    <mergeCell ref="C5:C7"/>
    <mergeCell ref="D5:D7"/>
    <mergeCell ref="E6:E7"/>
    <mergeCell ref="F6:F7"/>
    <mergeCell ref="G6:G7"/>
  </mergeCells>
  <pageMargins left="0.75" right="0.75" top="1" bottom="1" header="0.5" footer="0.5"/>
  <pageSetup paperSize="1" scale="74" fitToHeight="0" pageOrder="overThenDown"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4"/>
  <sheetViews>
    <sheetView showZeros="0" workbookViewId="0">
      <pane ySplit="1" topLeftCell="A2" activePane="bottomLeft" state="frozen"/>
      <selection/>
      <selection pane="bottomLeft" activeCell="B17" sqref="B17"/>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"单位名称："&amp;"峨山彝族自治县化念镇"</f>
        <v>单位名称：峨山彝族自治县化念镇</v>
      </c>
      <c r="B4" s="5"/>
      <c r="C4" s="5"/>
      <c r="D4" s="5"/>
      <c r="E4" s="55"/>
      <c r="F4" s="55"/>
      <c r="G4" s="55"/>
      <c r="H4" s="55"/>
      <c r="I4" s="6"/>
      <c r="J4" s="6"/>
      <c r="K4" s="6"/>
      <c r="L4" s="6"/>
      <c r="M4" s="6"/>
      <c r="N4" s="6"/>
      <c r="O4" s="6"/>
      <c r="P4" s="6"/>
      <c r="Q4" s="6"/>
      <c r="R4" s="6"/>
      <c r="S4" s="6" t="s">
        <v>29</v>
      </c>
    </row>
    <row r="5" ht="18.75" customHeight="1" spans="1:19">
      <c r="A5" s="13" t="s">
        <v>30</v>
      </c>
      <c r="B5" s="73" t="s">
        <v>31</v>
      </c>
      <c r="C5" s="73" t="s">
        <v>32</v>
      </c>
      <c r="D5" s="73" t="s">
        <v>33</v>
      </c>
      <c r="E5" s="73"/>
      <c r="F5" s="73"/>
      <c r="G5" s="73"/>
      <c r="H5" s="73"/>
      <c r="I5" s="73"/>
      <c r="J5" s="76"/>
      <c r="K5" s="76"/>
      <c r="L5" s="76"/>
      <c r="M5" s="76"/>
      <c r="N5" s="76"/>
      <c r="O5" s="73" t="s">
        <v>20</v>
      </c>
      <c r="P5" s="73"/>
      <c r="Q5" s="73"/>
      <c r="R5" s="73"/>
      <c r="S5" s="73"/>
    </row>
    <row r="6" ht="18.75" customHeight="1" spans="1:19">
      <c r="A6" s="13"/>
      <c r="B6" s="73"/>
      <c r="C6" s="73"/>
      <c r="D6" s="74" t="s">
        <v>34</v>
      </c>
      <c r="E6" s="74" t="s">
        <v>35</v>
      </c>
      <c r="F6" s="74" t="s">
        <v>36</v>
      </c>
      <c r="G6" s="74" t="s">
        <v>37</v>
      </c>
      <c r="H6" s="74" t="s">
        <v>38</v>
      </c>
      <c r="I6" s="77" t="s">
        <v>39</v>
      </c>
      <c r="J6" s="78"/>
      <c r="K6" s="78"/>
      <c r="L6" s="78"/>
      <c r="M6" s="78"/>
      <c r="N6" s="78"/>
      <c r="O6" s="77" t="s">
        <v>34</v>
      </c>
      <c r="P6" s="77" t="s">
        <v>35</v>
      </c>
      <c r="Q6" s="77" t="s">
        <v>36</v>
      </c>
      <c r="R6" s="77" t="s">
        <v>37</v>
      </c>
      <c r="S6" s="74" t="s">
        <v>40</v>
      </c>
    </row>
    <row r="7" ht="18.75" customHeight="1" spans="1:19">
      <c r="A7" s="13"/>
      <c r="B7" s="73"/>
      <c r="C7" s="73"/>
      <c r="D7" s="74"/>
      <c r="E7" s="74"/>
      <c r="F7" s="74"/>
      <c r="G7" s="74"/>
      <c r="H7" s="74"/>
      <c r="I7" s="77" t="s">
        <v>34</v>
      </c>
      <c r="J7" s="77" t="s">
        <v>41</v>
      </c>
      <c r="K7" s="77" t="s">
        <v>42</v>
      </c>
      <c r="L7" s="77" t="s">
        <v>43</v>
      </c>
      <c r="M7" s="77" t="s">
        <v>44</v>
      </c>
      <c r="N7" s="77" t="s">
        <v>45</v>
      </c>
      <c r="O7" s="77"/>
      <c r="P7" s="77"/>
      <c r="Q7" s="77"/>
      <c r="R7" s="77"/>
      <c r="S7" s="74"/>
    </row>
    <row r="8" ht="18.75" customHeight="1" spans="1:19">
      <c r="A8" s="75" t="s">
        <v>46</v>
      </c>
      <c r="B8" s="14" t="s">
        <v>47</v>
      </c>
      <c r="C8" s="14" t="s">
        <v>48</v>
      </c>
      <c r="D8" s="14" t="s">
        <v>49</v>
      </c>
      <c r="E8" s="75" t="s">
        <v>50</v>
      </c>
      <c r="F8" s="14" t="s">
        <v>51</v>
      </c>
      <c r="G8" s="14" t="s">
        <v>52</v>
      </c>
      <c r="H8" s="75" t="s">
        <v>53</v>
      </c>
      <c r="I8" s="14" t="s">
        <v>54</v>
      </c>
      <c r="J8" s="14">
        <v>10</v>
      </c>
      <c r="K8" s="14">
        <v>11</v>
      </c>
      <c r="L8" s="14">
        <v>12</v>
      </c>
      <c r="M8" s="14">
        <v>13</v>
      </c>
      <c r="N8" s="14">
        <v>14</v>
      </c>
      <c r="O8" s="14">
        <v>15</v>
      </c>
      <c r="P8" s="14">
        <v>16</v>
      </c>
      <c r="Q8" s="14">
        <v>17</v>
      </c>
      <c r="R8" s="14">
        <v>18</v>
      </c>
      <c r="S8" s="14">
        <v>19</v>
      </c>
    </row>
    <row r="9" ht="20.25" customHeight="1" spans="1:19">
      <c r="A9" s="16" t="s">
        <v>55</v>
      </c>
      <c r="B9" s="16" t="s">
        <v>56</v>
      </c>
      <c r="C9" s="17">
        <v>23480432.08</v>
      </c>
      <c r="D9" s="17">
        <v>20820432.08</v>
      </c>
      <c r="E9" s="17">
        <v>20820432.08</v>
      </c>
      <c r="F9" s="17"/>
      <c r="G9" s="17"/>
      <c r="H9" s="17"/>
      <c r="I9" s="17">
        <v>2660000</v>
      </c>
      <c r="J9" s="17"/>
      <c r="K9" s="17"/>
      <c r="L9" s="17"/>
      <c r="M9" s="17"/>
      <c r="N9" s="17">
        <v>2660000</v>
      </c>
      <c r="O9" s="17"/>
      <c r="P9" s="17"/>
      <c r="Q9" s="17"/>
      <c r="R9" s="17"/>
      <c r="S9" s="17"/>
    </row>
    <row r="10" ht="20.25" customHeight="1" spans="1:19">
      <c r="A10" s="66" t="s">
        <v>57</v>
      </c>
      <c r="B10" s="66" t="s">
        <v>58</v>
      </c>
      <c r="C10" s="17">
        <v>2168711.28</v>
      </c>
      <c r="D10" s="17">
        <v>2168711.28</v>
      </c>
      <c r="E10" s="17">
        <v>2168711.28</v>
      </c>
      <c r="F10" s="17"/>
      <c r="G10" s="17"/>
      <c r="H10" s="17"/>
      <c r="I10" s="17"/>
      <c r="J10" s="17"/>
      <c r="K10" s="17"/>
      <c r="L10" s="17"/>
      <c r="M10" s="17"/>
      <c r="N10" s="17"/>
      <c r="O10" s="23"/>
      <c r="P10" s="23"/>
      <c r="Q10" s="23"/>
      <c r="R10" s="23"/>
      <c r="S10" s="23"/>
    </row>
    <row r="11" ht="20.25" customHeight="1" spans="1:19">
      <c r="A11" s="66" t="s">
        <v>59</v>
      </c>
      <c r="B11" s="66" t="s">
        <v>60</v>
      </c>
      <c r="C11" s="17">
        <v>14625083.31</v>
      </c>
      <c r="D11" s="17">
        <v>11965083.31</v>
      </c>
      <c r="E11" s="17">
        <v>11965083.31</v>
      </c>
      <c r="F11" s="17"/>
      <c r="G11" s="17"/>
      <c r="H11" s="17"/>
      <c r="I11" s="17">
        <v>2660000</v>
      </c>
      <c r="J11" s="17"/>
      <c r="K11" s="17"/>
      <c r="L11" s="17"/>
      <c r="M11" s="17"/>
      <c r="N11" s="17">
        <v>2660000</v>
      </c>
      <c r="O11" s="23"/>
      <c r="P11" s="23"/>
      <c r="Q11" s="23"/>
      <c r="R11" s="23"/>
      <c r="S11" s="23"/>
    </row>
    <row r="12" ht="20.25" customHeight="1" spans="1:19">
      <c r="A12" s="66" t="s">
        <v>61</v>
      </c>
      <c r="B12" s="66" t="s">
        <v>62</v>
      </c>
      <c r="C12" s="17">
        <v>1179675.18</v>
      </c>
      <c r="D12" s="17">
        <v>1179675.18</v>
      </c>
      <c r="E12" s="17">
        <v>1179675.18</v>
      </c>
      <c r="F12" s="17"/>
      <c r="G12" s="17"/>
      <c r="H12" s="17"/>
      <c r="I12" s="17"/>
      <c r="J12" s="17"/>
      <c r="K12" s="17"/>
      <c r="L12" s="17"/>
      <c r="M12" s="17"/>
      <c r="N12" s="17"/>
      <c r="O12" s="23"/>
      <c r="P12" s="23"/>
      <c r="Q12" s="23"/>
      <c r="R12" s="23"/>
      <c r="S12" s="23"/>
    </row>
    <row r="13" ht="26" customHeight="1" spans="1:19">
      <c r="A13" s="66" t="s">
        <v>63</v>
      </c>
      <c r="B13" s="66" t="s">
        <v>64</v>
      </c>
      <c r="C13" s="17">
        <v>5506962.31</v>
      </c>
      <c r="D13" s="17">
        <v>5506962.31</v>
      </c>
      <c r="E13" s="17">
        <v>5506962.31</v>
      </c>
      <c r="F13" s="17"/>
      <c r="G13" s="17"/>
      <c r="H13" s="17"/>
      <c r="I13" s="17"/>
      <c r="J13" s="17"/>
      <c r="K13" s="17"/>
      <c r="L13" s="17"/>
      <c r="M13" s="17"/>
      <c r="N13" s="17"/>
      <c r="O13" s="23"/>
      <c r="P13" s="23"/>
      <c r="Q13" s="23"/>
      <c r="R13" s="23"/>
      <c r="S13" s="23"/>
    </row>
    <row r="14" ht="20.25" customHeight="1" spans="1:19">
      <c r="A14" s="48" t="s">
        <v>32</v>
      </c>
      <c r="B14" s="48"/>
      <c r="C14" s="17">
        <v>23480432.08</v>
      </c>
      <c r="D14" s="17">
        <v>20820432.08</v>
      </c>
      <c r="E14" s="17">
        <v>20820432.08</v>
      </c>
      <c r="F14" s="17"/>
      <c r="G14" s="17"/>
      <c r="H14" s="17"/>
      <c r="I14" s="17">
        <v>2660000</v>
      </c>
      <c r="J14" s="17"/>
      <c r="K14" s="17"/>
      <c r="L14" s="17"/>
      <c r="M14" s="17"/>
      <c r="N14" s="17">
        <v>2660000</v>
      </c>
      <c r="O14" s="17"/>
      <c r="P14" s="17"/>
      <c r="Q14" s="17"/>
      <c r="R14" s="17"/>
      <c r="S14" s="17"/>
    </row>
  </sheetData>
  <mergeCells count="19">
    <mergeCell ref="A3:S3"/>
    <mergeCell ref="A4:D4"/>
    <mergeCell ref="D5:N5"/>
    <mergeCell ref="O5:S5"/>
    <mergeCell ref="I6:N6"/>
    <mergeCell ref="A14:B14"/>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scale="35" fitToHeight="0"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70"/>
  <sheetViews>
    <sheetView showZeros="0" workbookViewId="0">
      <pane ySplit="1" topLeftCell="A55" activePane="bottomLeft" state="frozen"/>
      <selection/>
      <selection pane="bottomLeft" activeCell="C9" sqref="C9"/>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65</v>
      </c>
    </row>
    <row r="3" ht="37.5" customHeight="1" spans="1:15">
      <c r="A3" s="4" t="s">
        <v>66</v>
      </c>
      <c r="B3" s="4"/>
      <c r="C3" s="4"/>
      <c r="D3" s="4"/>
      <c r="E3" s="4"/>
      <c r="F3" s="4"/>
      <c r="G3" s="4"/>
      <c r="H3" s="4"/>
      <c r="I3" s="4"/>
      <c r="J3" s="4"/>
      <c r="K3" s="54"/>
      <c r="L3" s="54"/>
      <c r="M3" s="54"/>
      <c r="N3" s="54"/>
      <c r="O3" s="54"/>
    </row>
    <row r="4" ht="18.75" customHeight="1" spans="1:15">
      <c r="A4" s="44" t="str">
        <f>"单位名称："&amp;"峨山彝族自治县化念镇"</f>
        <v>单位名称：峨山彝族自治县化念镇</v>
      </c>
      <c r="B4" s="44"/>
      <c r="C4" s="44"/>
      <c r="D4" s="44"/>
      <c r="E4" s="44"/>
      <c r="F4" s="44"/>
      <c r="G4" s="44"/>
      <c r="H4" s="44"/>
      <c r="I4" s="44"/>
      <c r="J4" s="3"/>
      <c r="K4" s="3"/>
      <c r="L4" s="3"/>
      <c r="M4" s="3"/>
      <c r="N4" s="3"/>
      <c r="O4" s="3" t="s">
        <v>29</v>
      </c>
    </row>
    <row r="5" ht="18.75" customHeight="1" spans="1:15">
      <c r="A5" s="13" t="s">
        <v>67</v>
      </c>
      <c r="B5" s="13" t="s">
        <v>68</v>
      </c>
      <c r="C5" s="47" t="s">
        <v>32</v>
      </c>
      <c r="D5" s="47" t="s">
        <v>35</v>
      </c>
      <c r="E5" s="47"/>
      <c r="F5" s="47"/>
      <c r="G5" s="13" t="s">
        <v>36</v>
      </c>
      <c r="H5" s="47" t="s">
        <v>37</v>
      </c>
      <c r="I5" s="13" t="s">
        <v>69</v>
      </c>
      <c r="J5" s="47" t="s">
        <v>70</v>
      </c>
      <c r="K5" s="47"/>
      <c r="L5" s="47"/>
      <c r="M5" s="47"/>
      <c r="N5" s="47"/>
      <c r="O5" s="47"/>
    </row>
    <row r="6" ht="18.75" customHeight="1" spans="1:15">
      <c r="A6" s="13"/>
      <c r="B6" s="13"/>
      <c r="C6" s="47"/>
      <c r="D6" s="47" t="s">
        <v>34</v>
      </c>
      <c r="E6" s="47" t="s">
        <v>71</v>
      </c>
      <c r="F6" s="47" t="s">
        <v>72</v>
      </c>
      <c r="G6" s="13"/>
      <c r="H6" s="47"/>
      <c r="I6" s="13"/>
      <c r="J6" s="47" t="s">
        <v>34</v>
      </c>
      <c r="K6" s="47" t="s">
        <v>73</v>
      </c>
      <c r="L6" s="14" t="s">
        <v>74</v>
      </c>
      <c r="M6" s="14" t="s">
        <v>75</v>
      </c>
      <c r="N6" s="14" t="s">
        <v>76</v>
      </c>
      <c r="O6" s="14" t="s">
        <v>77</v>
      </c>
    </row>
    <row r="7" ht="18.75" customHeight="1" spans="1:15">
      <c r="A7" s="14" t="s">
        <v>46</v>
      </c>
      <c r="B7" s="14" t="s">
        <v>47</v>
      </c>
      <c r="C7" s="14" t="s">
        <v>48</v>
      </c>
      <c r="D7" s="14" t="s">
        <v>49</v>
      </c>
      <c r="E7" s="14" t="s">
        <v>50</v>
      </c>
      <c r="F7" s="14" t="s">
        <v>51</v>
      </c>
      <c r="G7" s="14" t="s">
        <v>52</v>
      </c>
      <c r="H7" s="14" t="s">
        <v>53</v>
      </c>
      <c r="I7" s="14" t="s">
        <v>54</v>
      </c>
      <c r="J7" s="14" t="s">
        <v>78</v>
      </c>
      <c r="K7" s="14">
        <v>11</v>
      </c>
      <c r="L7" s="14">
        <v>12</v>
      </c>
      <c r="M7" s="14">
        <v>13</v>
      </c>
      <c r="N7" s="14">
        <v>14</v>
      </c>
      <c r="O7" s="14">
        <v>15</v>
      </c>
    </row>
    <row r="8" ht="20.25" customHeight="1" spans="1:15">
      <c r="A8" s="16" t="s">
        <v>79</v>
      </c>
      <c r="B8" s="16" t="s">
        <v>80</v>
      </c>
      <c r="C8" s="17">
        <v>10653389.37</v>
      </c>
      <c r="D8" s="17">
        <v>7993389.37</v>
      </c>
      <c r="E8" s="17">
        <v>6873489.37</v>
      </c>
      <c r="F8" s="17">
        <v>1119900</v>
      </c>
      <c r="G8" s="17"/>
      <c r="H8" s="17"/>
      <c r="I8" s="17"/>
      <c r="J8" s="17">
        <v>2660000</v>
      </c>
      <c r="K8" s="17"/>
      <c r="L8" s="17"/>
      <c r="M8" s="17"/>
      <c r="N8" s="17"/>
      <c r="O8" s="17">
        <v>2660000</v>
      </c>
    </row>
    <row r="9" ht="20.25" customHeight="1" spans="1:15">
      <c r="A9" s="66" t="s">
        <v>81</v>
      </c>
      <c r="B9" s="66" t="s">
        <v>82</v>
      </c>
      <c r="C9" s="17">
        <v>190100</v>
      </c>
      <c r="D9" s="17">
        <v>190100</v>
      </c>
      <c r="E9" s="17">
        <v>190100</v>
      </c>
      <c r="F9" s="17"/>
      <c r="G9" s="17"/>
      <c r="H9" s="17"/>
      <c r="I9" s="17"/>
      <c r="J9" s="17"/>
      <c r="K9" s="17"/>
      <c r="L9" s="17"/>
      <c r="M9" s="17"/>
      <c r="N9" s="17"/>
      <c r="O9" s="17"/>
    </row>
    <row r="10" ht="20.25" customHeight="1" spans="1:15">
      <c r="A10" s="67" t="s">
        <v>83</v>
      </c>
      <c r="B10" s="67" t="s">
        <v>84</v>
      </c>
      <c r="C10" s="17">
        <v>100000</v>
      </c>
      <c r="D10" s="17">
        <v>100000</v>
      </c>
      <c r="E10" s="17">
        <v>100000</v>
      </c>
      <c r="F10" s="17"/>
      <c r="G10" s="17"/>
      <c r="H10" s="17"/>
      <c r="I10" s="17"/>
      <c r="J10" s="17"/>
      <c r="K10" s="17"/>
      <c r="L10" s="17"/>
      <c r="M10" s="17"/>
      <c r="N10" s="17"/>
      <c r="O10" s="17"/>
    </row>
    <row r="11" ht="20.25" customHeight="1" spans="1:15">
      <c r="A11" s="67" t="s">
        <v>85</v>
      </c>
      <c r="B11" s="67" t="s">
        <v>86</v>
      </c>
      <c r="C11" s="17">
        <v>9000</v>
      </c>
      <c r="D11" s="17">
        <v>9000</v>
      </c>
      <c r="E11" s="17">
        <v>9000</v>
      </c>
      <c r="F11" s="17"/>
      <c r="G11" s="17"/>
      <c r="H11" s="17"/>
      <c r="I11" s="17"/>
      <c r="J11" s="17"/>
      <c r="K11" s="17"/>
      <c r="L11" s="17"/>
      <c r="M11" s="17"/>
      <c r="N11" s="17"/>
      <c r="O11" s="17"/>
    </row>
    <row r="12" ht="20.25" customHeight="1" spans="1:15">
      <c r="A12" s="67" t="s">
        <v>87</v>
      </c>
      <c r="B12" s="67" t="s">
        <v>88</v>
      </c>
      <c r="C12" s="17">
        <v>16000</v>
      </c>
      <c r="D12" s="17">
        <v>16000</v>
      </c>
      <c r="E12" s="17">
        <v>16000</v>
      </c>
      <c r="F12" s="17"/>
      <c r="G12" s="17"/>
      <c r="H12" s="17"/>
      <c r="I12" s="17"/>
      <c r="J12" s="17"/>
      <c r="K12" s="17"/>
      <c r="L12" s="17"/>
      <c r="M12" s="17"/>
      <c r="N12" s="17"/>
      <c r="O12" s="17"/>
    </row>
    <row r="13" ht="20.25" customHeight="1" spans="1:15">
      <c r="A13" s="67" t="s">
        <v>89</v>
      </c>
      <c r="B13" s="67" t="s">
        <v>90</v>
      </c>
      <c r="C13" s="17">
        <v>65100</v>
      </c>
      <c r="D13" s="17">
        <v>65100</v>
      </c>
      <c r="E13" s="17">
        <v>65100</v>
      </c>
      <c r="F13" s="17"/>
      <c r="G13" s="17"/>
      <c r="H13" s="17"/>
      <c r="I13" s="17"/>
      <c r="J13" s="17"/>
      <c r="K13" s="17"/>
      <c r="L13" s="17"/>
      <c r="M13" s="17"/>
      <c r="N13" s="17"/>
      <c r="O13" s="17"/>
    </row>
    <row r="14" ht="20.25" customHeight="1" spans="1:15">
      <c r="A14" s="66" t="s">
        <v>91</v>
      </c>
      <c r="B14" s="66" t="s">
        <v>92</v>
      </c>
      <c r="C14" s="17">
        <v>8734764.27</v>
      </c>
      <c r="D14" s="17">
        <v>6074764.27</v>
      </c>
      <c r="E14" s="17">
        <v>4994764.27</v>
      </c>
      <c r="F14" s="17">
        <v>1080000</v>
      </c>
      <c r="G14" s="17"/>
      <c r="H14" s="17"/>
      <c r="I14" s="17"/>
      <c r="J14" s="17">
        <v>2660000</v>
      </c>
      <c r="K14" s="17"/>
      <c r="L14" s="17"/>
      <c r="M14" s="17"/>
      <c r="N14" s="17"/>
      <c r="O14" s="17">
        <v>2660000</v>
      </c>
    </row>
    <row r="15" ht="20.25" customHeight="1" spans="1:15">
      <c r="A15" s="67" t="s">
        <v>93</v>
      </c>
      <c r="B15" s="67" t="s">
        <v>94</v>
      </c>
      <c r="C15" s="17">
        <v>8454764.27</v>
      </c>
      <c r="D15" s="17">
        <v>5794764.27</v>
      </c>
      <c r="E15" s="17">
        <v>4994764.27</v>
      </c>
      <c r="F15" s="17">
        <v>800000</v>
      </c>
      <c r="G15" s="17"/>
      <c r="H15" s="17"/>
      <c r="I15" s="17"/>
      <c r="J15" s="17">
        <v>2660000</v>
      </c>
      <c r="K15" s="17"/>
      <c r="L15" s="17"/>
      <c r="M15" s="17"/>
      <c r="N15" s="17"/>
      <c r="O15" s="17">
        <v>2660000</v>
      </c>
    </row>
    <row r="16" ht="20.25" customHeight="1" spans="1:15">
      <c r="A16" s="67" t="s">
        <v>95</v>
      </c>
      <c r="B16" s="67" t="s">
        <v>96</v>
      </c>
      <c r="C16" s="17">
        <v>280000</v>
      </c>
      <c r="D16" s="17">
        <v>280000</v>
      </c>
      <c r="E16" s="17"/>
      <c r="F16" s="17">
        <v>280000</v>
      </c>
      <c r="G16" s="17"/>
      <c r="H16" s="17"/>
      <c r="I16" s="17"/>
      <c r="J16" s="17"/>
      <c r="K16" s="17"/>
      <c r="L16" s="17"/>
      <c r="M16" s="17"/>
      <c r="N16" s="17"/>
      <c r="O16" s="17"/>
    </row>
    <row r="17" ht="20.25" customHeight="1" spans="1:15">
      <c r="A17" s="66" t="s">
        <v>97</v>
      </c>
      <c r="B17" s="66" t="s">
        <v>98</v>
      </c>
      <c r="C17" s="17">
        <v>20000</v>
      </c>
      <c r="D17" s="17">
        <v>20000</v>
      </c>
      <c r="E17" s="17">
        <v>20000</v>
      </c>
      <c r="F17" s="17"/>
      <c r="G17" s="17"/>
      <c r="H17" s="17"/>
      <c r="I17" s="17"/>
      <c r="J17" s="17"/>
      <c r="K17" s="17"/>
      <c r="L17" s="17"/>
      <c r="M17" s="17"/>
      <c r="N17" s="17"/>
      <c r="O17" s="17"/>
    </row>
    <row r="18" ht="20.25" customHeight="1" spans="1:15">
      <c r="A18" s="67" t="s">
        <v>99</v>
      </c>
      <c r="B18" s="67" t="s">
        <v>100</v>
      </c>
      <c r="C18" s="17">
        <v>20000</v>
      </c>
      <c r="D18" s="17">
        <v>20000</v>
      </c>
      <c r="E18" s="17">
        <v>20000</v>
      </c>
      <c r="F18" s="17"/>
      <c r="G18" s="17"/>
      <c r="H18" s="17"/>
      <c r="I18" s="17"/>
      <c r="J18" s="17"/>
      <c r="K18" s="17"/>
      <c r="L18" s="17"/>
      <c r="M18" s="17"/>
      <c r="N18" s="17"/>
      <c r="O18" s="17"/>
    </row>
    <row r="19" ht="20.25" customHeight="1" spans="1:15">
      <c r="A19" s="66" t="s">
        <v>101</v>
      </c>
      <c r="B19" s="66" t="s">
        <v>102</v>
      </c>
      <c r="C19" s="17">
        <v>39900</v>
      </c>
      <c r="D19" s="17">
        <v>39900</v>
      </c>
      <c r="E19" s="17"/>
      <c r="F19" s="17">
        <v>39900</v>
      </c>
      <c r="G19" s="17"/>
      <c r="H19" s="17"/>
      <c r="I19" s="17"/>
      <c r="J19" s="17"/>
      <c r="K19" s="17"/>
      <c r="L19" s="17"/>
      <c r="M19" s="17"/>
      <c r="N19" s="17"/>
      <c r="O19" s="17"/>
    </row>
    <row r="20" ht="20.25" customHeight="1" spans="1:15">
      <c r="A20" s="67" t="s">
        <v>103</v>
      </c>
      <c r="B20" s="67" t="s">
        <v>96</v>
      </c>
      <c r="C20" s="17">
        <v>39900</v>
      </c>
      <c r="D20" s="17">
        <v>39900</v>
      </c>
      <c r="E20" s="17"/>
      <c r="F20" s="17">
        <v>39900</v>
      </c>
      <c r="G20" s="17"/>
      <c r="H20" s="17"/>
      <c r="I20" s="17"/>
      <c r="J20" s="17"/>
      <c r="K20" s="17"/>
      <c r="L20" s="17"/>
      <c r="M20" s="17"/>
      <c r="N20" s="17"/>
      <c r="O20" s="17"/>
    </row>
    <row r="21" ht="20.25" customHeight="1" spans="1:15">
      <c r="A21" s="66" t="s">
        <v>104</v>
      </c>
      <c r="B21" s="66" t="s">
        <v>105</v>
      </c>
      <c r="C21" s="17">
        <v>1620625.1</v>
      </c>
      <c r="D21" s="17">
        <v>1620625.1</v>
      </c>
      <c r="E21" s="17">
        <v>1620625.1</v>
      </c>
      <c r="F21" s="17"/>
      <c r="G21" s="17"/>
      <c r="H21" s="17"/>
      <c r="I21" s="17"/>
      <c r="J21" s="17"/>
      <c r="K21" s="17"/>
      <c r="L21" s="17"/>
      <c r="M21" s="17"/>
      <c r="N21" s="17"/>
      <c r="O21" s="17"/>
    </row>
    <row r="22" ht="20.25" customHeight="1" spans="1:15">
      <c r="A22" s="67" t="s">
        <v>106</v>
      </c>
      <c r="B22" s="67" t="s">
        <v>100</v>
      </c>
      <c r="C22" s="17">
        <v>1620625.1</v>
      </c>
      <c r="D22" s="17">
        <v>1620625.1</v>
      </c>
      <c r="E22" s="17">
        <v>1620625.1</v>
      </c>
      <c r="F22" s="17"/>
      <c r="G22" s="17"/>
      <c r="H22" s="17"/>
      <c r="I22" s="17"/>
      <c r="J22" s="17"/>
      <c r="K22" s="17"/>
      <c r="L22" s="17"/>
      <c r="M22" s="17"/>
      <c r="N22" s="17"/>
      <c r="O22" s="17"/>
    </row>
    <row r="23" ht="20.25" customHeight="1" spans="1:15">
      <c r="A23" s="66" t="s">
        <v>107</v>
      </c>
      <c r="B23" s="66" t="s">
        <v>108</v>
      </c>
      <c r="C23" s="17">
        <v>48000</v>
      </c>
      <c r="D23" s="17">
        <v>48000</v>
      </c>
      <c r="E23" s="17">
        <v>48000</v>
      </c>
      <c r="F23" s="17"/>
      <c r="G23" s="17"/>
      <c r="H23" s="17"/>
      <c r="I23" s="17"/>
      <c r="J23" s="17"/>
      <c r="K23" s="17"/>
      <c r="L23" s="17"/>
      <c r="M23" s="17"/>
      <c r="N23" s="17"/>
      <c r="O23" s="17"/>
    </row>
    <row r="24" ht="20.25" customHeight="1" spans="1:15">
      <c r="A24" s="67" t="s">
        <v>109</v>
      </c>
      <c r="B24" s="67" t="s">
        <v>94</v>
      </c>
      <c r="C24" s="17">
        <v>48000</v>
      </c>
      <c r="D24" s="17">
        <v>48000</v>
      </c>
      <c r="E24" s="17">
        <v>48000</v>
      </c>
      <c r="F24" s="17"/>
      <c r="G24" s="17"/>
      <c r="H24" s="17"/>
      <c r="I24" s="17"/>
      <c r="J24" s="17"/>
      <c r="K24" s="17"/>
      <c r="L24" s="17"/>
      <c r="M24" s="17"/>
      <c r="N24" s="17"/>
      <c r="O24" s="17"/>
    </row>
    <row r="25" ht="20.25" customHeight="1" spans="1:15">
      <c r="A25" s="16" t="s">
        <v>110</v>
      </c>
      <c r="B25" s="16" t="s">
        <v>111</v>
      </c>
      <c r="C25" s="17">
        <v>20000</v>
      </c>
      <c r="D25" s="17">
        <v>20000</v>
      </c>
      <c r="E25" s="17">
        <v>20000</v>
      </c>
      <c r="F25" s="17"/>
      <c r="G25" s="17"/>
      <c r="H25" s="17"/>
      <c r="I25" s="17"/>
      <c r="J25" s="17"/>
      <c r="K25" s="17"/>
      <c r="L25" s="17"/>
      <c r="M25" s="17"/>
      <c r="N25" s="17"/>
      <c r="O25" s="17"/>
    </row>
    <row r="26" ht="20.25" customHeight="1" spans="1:15">
      <c r="A26" s="66" t="s">
        <v>112</v>
      </c>
      <c r="B26" s="66" t="s">
        <v>113</v>
      </c>
      <c r="C26" s="17">
        <v>20000</v>
      </c>
      <c r="D26" s="17">
        <v>20000</v>
      </c>
      <c r="E26" s="17">
        <v>20000</v>
      </c>
      <c r="F26" s="17"/>
      <c r="G26" s="17"/>
      <c r="H26" s="17"/>
      <c r="I26" s="17"/>
      <c r="J26" s="17"/>
      <c r="K26" s="17"/>
      <c r="L26" s="17"/>
      <c r="M26" s="17"/>
      <c r="N26" s="17"/>
      <c r="O26" s="17"/>
    </row>
    <row r="27" ht="20.25" customHeight="1" spans="1:15">
      <c r="A27" s="67" t="s">
        <v>114</v>
      </c>
      <c r="B27" s="67" t="s">
        <v>115</v>
      </c>
      <c r="C27" s="17">
        <v>20000</v>
      </c>
      <c r="D27" s="17">
        <v>20000</v>
      </c>
      <c r="E27" s="17">
        <v>20000</v>
      </c>
      <c r="F27" s="17"/>
      <c r="G27" s="17"/>
      <c r="H27" s="17"/>
      <c r="I27" s="17"/>
      <c r="J27" s="17"/>
      <c r="K27" s="17"/>
      <c r="L27" s="17"/>
      <c r="M27" s="17"/>
      <c r="N27" s="17"/>
      <c r="O27" s="17"/>
    </row>
    <row r="28" ht="20.25" customHeight="1" spans="1:15">
      <c r="A28" s="16" t="s">
        <v>116</v>
      </c>
      <c r="B28" s="16" t="s">
        <v>117</v>
      </c>
      <c r="C28" s="17">
        <v>2698502.82</v>
      </c>
      <c r="D28" s="17">
        <v>2698502.82</v>
      </c>
      <c r="E28" s="17">
        <v>2659406.82</v>
      </c>
      <c r="F28" s="17">
        <v>39096</v>
      </c>
      <c r="G28" s="17"/>
      <c r="H28" s="17"/>
      <c r="I28" s="17"/>
      <c r="J28" s="17"/>
      <c r="K28" s="17"/>
      <c r="L28" s="17"/>
      <c r="M28" s="17"/>
      <c r="N28" s="17"/>
      <c r="O28" s="17"/>
    </row>
    <row r="29" ht="20.25" customHeight="1" spans="1:15">
      <c r="A29" s="66" t="s">
        <v>118</v>
      </c>
      <c r="B29" s="66" t="s">
        <v>119</v>
      </c>
      <c r="C29" s="17">
        <v>791185.86</v>
      </c>
      <c r="D29" s="17">
        <v>791185.86</v>
      </c>
      <c r="E29" s="17">
        <v>791185.86</v>
      </c>
      <c r="F29" s="17"/>
      <c r="G29" s="17"/>
      <c r="H29" s="17"/>
      <c r="I29" s="17"/>
      <c r="J29" s="17"/>
      <c r="K29" s="17"/>
      <c r="L29" s="17"/>
      <c r="M29" s="17"/>
      <c r="N29" s="17"/>
      <c r="O29" s="17"/>
    </row>
    <row r="30" ht="20.25" customHeight="1" spans="1:15">
      <c r="A30" s="67" t="s">
        <v>120</v>
      </c>
      <c r="B30" s="67" t="s">
        <v>100</v>
      </c>
      <c r="C30" s="17">
        <v>791185.86</v>
      </c>
      <c r="D30" s="17">
        <v>791185.86</v>
      </c>
      <c r="E30" s="17">
        <v>791185.86</v>
      </c>
      <c r="F30" s="17"/>
      <c r="G30" s="17"/>
      <c r="H30" s="17"/>
      <c r="I30" s="17"/>
      <c r="J30" s="17"/>
      <c r="K30" s="17"/>
      <c r="L30" s="17"/>
      <c r="M30" s="17"/>
      <c r="N30" s="17"/>
      <c r="O30" s="17"/>
    </row>
    <row r="31" ht="20.25" customHeight="1" spans="1:15">
      <c r="A31" s="66" t="s">
        <v>121</v>
      </c>
      <c r="B31" s="66" t="s">
        <v>122</v>
      </c>
      <c r="C31" s="17">
        <v>1792380.96</v>
      </c>
      <c r="D31" s="17">
        <v>1792380.96</v>
      </c>
      <c r="E31" s="17">
        <v>1792380.96</v>
      </c>
      <c r="F31" s="17"/>
      <c r="G31" s="17"/>
      <c r="H31" s="17"/>
      <c r="I31" s="17"/>
      <c r="J31" s="17"/>
      <c r="K31" s="17"/>
      <c r="L31" s="17"/>
      <c r="M31" s="17"/>
      <c r="N31" s="17"/>
      <c r="O31" s="17"/>
    </row>
    <row r="32" ht="20.25" customHeight="1" spans="1:15">
      <c r="A32" s="67" t="s">
        <v>123</v>
      </c>
      <c r="B32" s="67" t="s">
        <v>124</v>
      </c>
      <c r="C32" s="17">
        <v>342000</v>
      </c>
      <c r="D32" s="17">
        <v>342000</v>
      </c>
      <c r="E32" s="17">
        <v>342000</v>
      </c>
      <c r="F32" s="17"/>
      <c r="G32" s="17"/>
      <c r="H32" s="17"/>
      <c r="I32" s="17"/>
      <c r="J32" s="17"/>
      <c r="K32" s="17"/>
      <c r="L32" s="17"/>
      <c r="M32" s="17"/>
      <c r="N32" s="17"/>
      <c r="O32" s="17"/>
    </row>
    <row r="33" ht="20.25" customHeight="1" spans="1:15">
      <c r="A33" s="67" t="s">
        <v>125</v>
      </c>
      <c r="B33" s="67" t="s">
        <v>126</v>
      </c>
      <c r="C33" s="17">
        <v>228000</v>
      </c>
      <c r="D33" s="17">
        <v>228000</v>
      </c>
      <c r="E33" s="17">
        <v>228000</v>
      </c>
      <c r="F33" s="17"/>
      <c r="G33" s="17"/>
      <c r="H33" s="17"/>
      <c r="I33" s="17"/>
      <c r="J33" s="17"/>
      <c r="K33" s="17"/>
      <c r="L33" s="17"/>
      <c r="M33" s="17"/>
      <c r="N33" s="17"/>
      <c r="O33" s="17"/>
    </row>
    <row r="34" ht="27" customHeight="1" spans="1:15">
      <c r="A34" s="67" t="s">
        <v>127</v>
      </c>
      <c r="B34" s="67" t="s">
        <v>128</v>
      </c>
      <c r="C34" s="17">
        <v>1222380.96</v>
      </c>
      <c r="D34" s="17">
        <v>1222380.96</v>
      </c>
      <c r="E34" s="17">
        <v>1222380.96</v>
      </c>
      <c r="F34" s="17"/>
      <c r="G34" s="17"/>
      <c r="H34" s="17"/>
      <c r="I34" s="17"/>
      <c r="J34" s="17"/>
      <c r="K34" s="17"/>
      <c r="L34" s="17"/>
      <c r="M34" s="17"/>
      <c r="N34" s="17"/>
      <c r="O34" s="17"/>
    </row>
    <row r="35" ht="20.25" customHeight="1" spans="1:15">
      <c r="A35" s="66" t="s">
        <v>129</v>
      </c>
      <c r="B35" s="66" t="s">
        <v>130</v>
      </c>
      <c r="C35" s="17">
        <v>39096</v>
      </c>
      <c r="D35" s="17">
        <v>39096</v>
      </c>
      <c r="E35" s="17"/>
      <c r="F35" s="17">
        <v>39096</v>
      </c>
      <c r="G35" s="17"/>
      <c r="H35" s="17"/>
      <c r="I35" s="17"/>
      <c r="J35" s="17"/>
      <c r="K35" s="17"/>
      <c r="L35" s="17"/>
      <c r="M35" s="17"/>
      <c r="N35" s="17"/>
      <c r="O35" s="17"/>
    </row>
    <row r="36" ht="20.25" customHeight="1" spans="1:15">
      <c r="A36" s="67" t="s">
        <v>131</v>
      </c>
      <c r="B36" s="67" t="s">
        <v>132</v>
      </c>
      <c r="C36" s="17">
        <v>39096</v>
      </c>
      <c r="D36" s="17">
        <v>39096</v>
      </c>
      <c r="E36" s="17"/>
      <c r="F36" s="17">
        <v>39096</v>
      </c>
      <c r="G36" s="17"/>
      <c r="H36" s="17"/>
      <c r="I36" s="17"/>
      <c r="J36" s="17"/>
      <c r="K36" s="17"/>
      <c r="L36" s="17"/>
      <c r="M36" s="17"/>
      <c r="N36" s="17"/>
      <c r="O36" s="17"/>
    </row>
    <row r="37" ht="20.25" customHeight="1" spans="1:15">
      <c r="A37" s="66" t="s">
        <v>133</v>
      </c>
      <c r="B37" s="66" t="s">
        <v>134</v>
      </c>
      <c r="C37" s="17">
        <v>50400</v>
      </c>
      <c r="D37" s="17">
        <v>50400</v>
      </c>
      <c r="E37" s="17">
        <v>50400</v>
      </c>
      <c r="F37" s="17"/>
      <c r="G37" s="17"/>
      <c r="H37" s="17"/>
      <c r="I37" s="17"/>
      <c r="J37" s="17"/>
      <c r="K37" s="17"/>
      <c r="L37" s="17"/>
      <c r="M37" s="17"/>
      <c r="N37" s="17"/>
      <c r="O37" s="17"/>
    </row>
    <row r="38" ht="20.25" customHeight="1" spans="1:15">
      <c r="A38" s="67" t="s">
        <v>135</v>
      </c>
      <c r="B38" s="67" t="s">
        <v>136</v>
      </c>
      <c r="C38" s="17">
        <v>50400</v>
      </c>
      <c r="D38" s="17">
        <v>50400</v>
      </c>
      <c r="E38" s="17">
        <v>50400</v>
      </c>
      <c r="F38" s="17"/>
      <c r="G38" s="17"/>
      <c r="H38" s="17"/>
      <c r="I38" s="17"/>
      <c r="J38" s="17"/>
      <c r="K38" s="17"/>
      <c r="L38" s="17"/>
      <c r="M38" s="17"/>
      <c r="N38" s="17"/>
      <c r="O38" s="17"/>
    </row>
    <row r="39" ht="20.25" customHeight="1" spans="1:15">
      <c r="A39" s="66" t="s">
        <v>137</v>
      </c>
      <c r="B39" s="66" t="s">
        <v>138</v>
      </c>
      <c r="C39" s="17">
        <v>13680</v>
      </c>
      <c r="D39" s="17">
        <v>13680</v>
      </c>
      <c r="E39" s="17">
        <v>13680</v>
      </c>
      <c r="F39" s="17"/>
      <c r="G39" s="17"/>
      <c r="H39" s="17"/>
      <c r="I39" s="17"/>
      <c r="J39" s="17"/>
      <c r="K39" s="17"/>
      <c r="L39" s="17"/>
      <c r="M39" s="17"/>
      <c r="N39" s="17"/>
      <c r="O39" s="17"/>
    </row>
    <row r="40" ht="20.25" customHeight="1" spans="1:15">
      <c r="A40" s="67" t="s">
        <v>139</v>
      </c>
      <c r="B40" s="67" t="s">
        <v>94</v>
      </c>
      <c r="C40" s="17">
        <v>13680</v>
      </c>
      <c r="D40" s="17">
        <v>13680</v>
      </c>
      <c r="E40" s="17">
        <v>13680</v>
      </c>
      <c r="F40" s="17"/>
      <c r="G40" s="17"/>
      <c r="H40" s="17"/>
      <c r="I40" s="17"/>
      <c r="J40" s="17"/>
      <c r="K40" s="17"/>
      <c r="L40" s="17"/>
      <c r="M40" s="17"/>
      <c r="N40" s="17"/>
      <c r="O40" s="17"/>
    </row>
    <row r="41" ht="20.25" customHeight="1" spans="1:15">
      <c r="A41" s="66" t="s">
        <v>140</v>
      </c>
      <c r="B41" s="66" t="s">
        <v>141</v>
      </c>
      <c r="C41" s="17">
        <v>11760</v>
      </c>
      <c r="D41" s="17">
        <v>11760</v>
      </c>
      <c r="E41" s="17">
        <v>11760</v>
      </c>
      <c r="F41" s="17"/>
      <c r="G41" s="17"/>
      <c r="H41" s="17"/>
      <c r="I41" s="17"/>
      <c r="J41" s="17"/>
      <c r="K41" s="17"/>
      <c r="L41" s="17"/>
      <c r="M41" s="17"/>
      <c r="N41" s="17"/>
      <c r="O41" s="17"/>
    </row>
    <row r="42" ht="20.25" customHeight="1" spans="1:15">
      <c r="A42" s="67" t="s">
        <v>142</v>
      </c>
      <c r="B42" s="67" t="s">
        <v>141</v>
      </c>
      <c r="C42" s="17">
        <v>11760</v>
      </c>
      <c r="D42" s="17">
        <v>11760</v>
      </c>
      <c r="E42" s="17">
        <v>11760</v>
      </c>
      <c r="F42" s="17"/>
      <c r="G42" s="17"/>
      <c r="H42" s="17"/>
      <c r="I42" s="17"/>
      <c r="J42" s="17"/>
      <c r="K42" s="17"/>
      <c r="L42" s="17"/>
      <c r="M42" s="17"/>
      <c r="N42" s="17"/>
      <c r="O42" s="17"/>
    </row>
    <row r="43" ht="20.25" customHeight="1" spans="1:15">
      <c r="A43" s="16" t="s">
        <v>143</v>
      </c>
      <c r="B43" s="16" t="s">
        <v>144</v>
      </c>
      <c r="C43" s="17">
        <v>703852.65</v>
      </c>
      <c r="D43" s="17">
        <v>703852.65</v>
      </c>
      <c r="E43" s="17">
        <v>703852.65</v>
      </c>
      <c r="F43" s="17"/>
      <c r="G43" s="17"/>
      <c r="H43" s="17"/>
      <c r="I43" s="17"/>
      <c r="J43" s="17"/>
      <c r="K43" s="17"/>
      <c r="L43" s="17"/>
      <c r="M43" s="17"/>
      <c r="N43" s="17"/>
      <c r="O43" s="17"/>
    </row>
    <row r="44" ht="20.25" customHeight="1" spans="1:15">
      <c r="A44" s="66" t="s">
        <v>145</v>
      </c>
      <c r="B44" s="66" t="s">
        <v>146</v>
      </c>
      <c r="C44" s="17">
        <v>703852.65</v>
      </c>
      <c r="D44" s="17">
        <v>703852.65</v>
      </c>
      <c r="E44" s="17">
        <v>703852.65</v>
      </c>
      <c r="F44" s="17"/>
      <c r="G44" s="17"/>
      <c r="H44" s="17"/>
      <c r="I44" s="17"/>
      <c r="J44" s="17"/>
      <c r="K44" s="17"/>
      <c r="L44" s="17"/>
      <c r="M44" s="17"/>
      <c r="N44" s="17"/>
      <c r="O44" s="17"/>
    </row>
    <row r="45" ht="20.25" customHeight="1" spans="1:15">
      <c r="A45" s="67" t="s">
        <v>147</v>
      </c>
      <c r="B45" s="67" t="s">
        <v>148</v>
      </c>
      <c r="C45" s="17">
        <v>267926.32</v>
      </c>
      <c r="D45" s="17">
        <v>267926.32</v>
      </c>
      <c r="E45" s="17">
        <v>267926.32</v>
      </c>
      <c r="F45" s="17"/>
      <c r="G45" s="17"/>
      <c r="H45" s="17"/>
      <c r="I45" s="17"/>
      <c r="J45" s="17"/>
      <c r="K45" s="17"/>
      <c r="L45" s="17"/>
      <c r="M45" s="17"/>
      <c r="N45" s="17"/>
      <c r="O45" s="17"/>
    </row>
    <row r="46" ht="20.25" customHeight="1" spans="1:15">
      <c r="A46" s="67" t="s">
        <v>149</v>
      </c>
      <c r="B46" s="67" t="s">
        <v>150</v>
      </c>
      <c r="C46" s="17">
        <v>366183.8</v>
      </c>
      <c r="D46" s="17">
        <v>366183.8</v>
      </c>
      <c r="E46" s="17">
        <v>366183.8</v>
      </c>
      <c r="F46" s="17"/>
      <c r="G46" s="17"/>
      <c r="H46" s="17"/>
      <c r="I46" s="17"/>
      <c r="J46" s="17"/>
      <c r="K46" s="17"/>
      <c r="L46" s="17"/>
      <c r="M46" s="17"/>
      <c r="N46" s="17"/>
      <c r="O46" s="17"/>
    </row>
    <row r="47" ht="20.25" customHeight="1" spans="1:15">
      <c r="A47" s="67" t="s">
        <v>151</v>
      </c>
      <c r="B47" s="67" t="s">
        <v>152</v>
      </c>
      <c r="C47" s="17">
        <v>69742.53</v>
      </c>
      <c r="D47" s="17">
        <v>69742.53</v>
      </c>
      <c r="E47" s="17">
        <v>69742.53</v>
      </c>
      <c r="F47" s="17"/>
      <c r="G47" s="17"/>
      <c r="H47" s="17"/>
      <c r="I47" s="17"/>
      <c r="J47" s="17"/>
      <c r="K47" s="17"/>
      <c r="L47" s="17"/>
      <c r="M47" s="17"/>
      <c r="N47" s="17"/>
      <c r="O47" s="17"/>
    </row>
    <row r="48" ht="20.25" customHeight="1" spans="1:15">
      <c r="A48" s="16" t="s">
        <v>153</v>
      </c>
      <c r="B48" s="16" t="s">
        <v>154</v>
      </c>
      <c r="C48" s="17">
        <v>3072700</v>
      </c>
      <c r="D48" s="17">
        <v>3072700</v>
      </c>
      <c r="E48" s="17"/>
      <c r="F48" s="17">
        <v>3072700</v>
      </c>
      <c r="G48" s="17"/>
      <c r="H48" s="17"/>
      <c r="I48" s="17"/>
      <c r="J48" s="17"/>
      <c r="K48" s="17"/>
      <c r="L48" s="17"/>
      <c r="M48" s="17"/>
      <c r="N48" s="17"/>
      <c r="O48" s="17"/>
    </row>
    <row r="49" ht="20.25" customHeight="1" spans="1:15">
      <c r="A49" s="66" t="s">
        <v>155</v>
      </c>
      <c r="B49" s="66" t="s">
        <v>156</v>
      </c>
      <c r="C49" s="17">
        <v>3072700</v>
      </c>
      <c r="D49" s="17">
        <v>3072700</v>
      </c>
      <c r="E49" s="17"/>
      <c r="F49" s="17">
        <v>3072700</v>
      </c>
      <c r="G49" s="17"/>
      <c r="H49" s="17"/>
      <c r="I49" s="17"/>
      <c r="J49" s="17"/>
      <c r="K49" s="17"/>
      <c r="L49" s="17"/>
      <c r="M49" s="17"/>
      <c r="N49" s="17"/>
      <c r="O49" s="17"/>
    </row>
    <row r="50" ht="20.25" customHeight="1" spans="1:15">
      <c r="A50" s="67" t="s">
        <v>157</v>
      </c>
      <c r="B50" s="67" t="s">
        <v>158</v>
      </c>
      <c r="C50" s="17">
        <v>3072700</v>
      </c>
      <c r="D50" s="17">
        <v>3072700</v>
      </c>
      <c r="E50" s="17"/>
      <c r="F50" s="17">
        <v>3072700</v>
      </c>
      <c r="G50" s="17"/>
      <c r="H50" s="17"/>
      <c r="I50" s="17"/>
      <c r="J50" s="17"/>
      <c r="K50" s="17"/>
      <c r="L50" s="17"/>
      <c r="M50" s="17"/>
      <c r="N50" s="17"/>
      <c r="O50" s="17"/>
    </row>
    <row r="51" ht="20.25" customHeight="1" spans="1:15">
      <c r="A51" s="16" t="s">
        <v>159</v>
      </c>
      <c r="B51" s="16" t="s">
        <v>160</v>
      </c>
      <c r="C51" s="17">
        <v>5096543.24</v>
      </c>
      <c r="D51" s="17">
        <v>5096543.24</v>
      </c>
      <c r="E51" s="17">
        <v>3788643.24</v>
      </c>
      <c r="F51" s="17">
        <v>1307900</v>
      </c>
      <c r="G51" s="17"/>
      <c r="H51" s="17"/>
      <c r="I51" s="17"/>
      <c r="J51" s="17"/>
      <c r="K51" s="17"/>
      <c r="L51" s="17"/>
      <c r="M51" s="17"/>
      <c r="N51" s="17"/>
      <c r="O51" s="17"/>
    </row>
    <row r="52" ht="20.25" customHeight="1" spans="1:15">
      <c r="A52" s="66" t="s">
        <v>161</v>
      </c>
      <c r="B52" s="66" t="s">
        <v>162</v>
      </c>
      <c r="C52" s="17">
        <v>3672243.24</v>
      </c>
      <c r="D52" s="17">
        <v>3672243.24</v>
      </c>
      <c r="E52" s="17">
        <v>3672243.24</v>
      </c>
      <c r="F52" s="17"/>
      <c r="G52" s="17"/>
      <c r="H52" s="17"/>
      <c r="I52" s="17"/>
      <c r="J52" s="17"/>
      <c r="K52" s="17"/>
      <c r="L52" s="17"/>
      <c r="M52" s="17"/>
      <c r="N52" s="17"/>
      <c r="O52" s="17"/>
    </row>
    <row r="53" ht="20.25" customHeight="1" spans="1:15">
      <c r="A53" s="67" t="s">
        <v>163</v>
      </c>
      <c r="B53" s="67" t="s">
        <v>100</v>
      </c>
      <c r="C53" s="17">
        <v>3672243.24</v>
      </c>
      <c r="D53" s="17">
        <v>3672243.24</v>
      </c>
      <c r="E53" s="17">
        <v>3672243.24</v>
      </c>
      <c r="F53" s="17"/>
      <c r="G53" s="17"/>
      <c r="H53" s="17"/>
      <c r="I53" s="17"/>
      <c r="J53" s="17"/>
      <c r="K53" s="17"/>
      <c r="L53" s="17"/>
      <c r="M53" s="17"/>
      <c r="N53" s="17"/>
      <c r="O53" s="17"/>
    </row>
    <row r="54" ht="20.25" customHeight="1" spans="1:15">
      <c r="A54" s="66" t="s">
        <v>164</v>
      </c>
      <c r="B54" s="66" t="s">
        <v>165</v>
      </c>
      <c r="C54" s="17">
        <v>393600</v>
      </c>
      <c r="D54" s="17">
        <v>393600</v>
      </c>
      <c r="E54" s="17"/>
      <c r="F54" s="17">
        <v>393600</v>
      </c>
      <c r="G54" s="17"/>
      <c r="H54" s="17"/>
      <c r="I54" s="17"/>
      <c r="J54" s="17"/>
      <c r="K54" s="17"/>
      <c r="L54" s="17"/>
      <c r="M54" s="17"/>
      <c r="N54" s="17"/>
      <c r="O54" s="17"/>
    </row>
    <row r="55" ht="20.25" customHeight="1" spans="1:15">
      <c r="A55" s="67" t="s">
        <v>166</v>
      </c>
      <c r="B55" s="67" t="s">
        <v>167</v>
      </c>
      <c r="C55" s="17">
        <v>393600</v>
      </c>
      <c r="D55" s="17">
        <v>393600</v>
      </c>
      <c r="E55" s="17"/>
      <c r="F55" s="17">
        <v>393600</v>
      </c>
      <c r="G55" s="17"/>
      <c r="H55" s="17"/>
      <c r="I55" s="17"/>
      <c r="J55" s="17"/>
      <c r="K55" s="17"/>
      <c r="L55" s="17"/>
      <c r="M55" s="17"/>
      <c r="N55" s="17"/>
      <c r="O55" s="17"/>
    </row>
    <row r="56" ht="20.25" customHeight="1" spans="1:15">
      <c r="A56" s="66" t="s">
        <v>168</v>
      </c>
      <c r="B56" s="66" t="s">
        <v>169</v>
      </c>
      <c r="C56" s="17">
        <v>26400</v>
      </c>
      <c r="D56" s="17">
        <v>26400</v>
      </c>
      <c r="E56" s="17">
        <v>26400</v>
      </c>
      <c r="F56" s="17"/>
      <c r="G56" s="17"/>
      <c r="H56" s="17"/>
      <c r="I56" s="17"/>
      <c r="J56" s="17"/>
      <c r="K56" s="17"/>
      <c r="L56" s="17"/>
      <c r="M56" s="17"/>
      <c r="N56" s="17"/>
      <c r="O56" s="17"/>
    </row>
    <row r="57" ht="20.25" customHeight="1" spans="1:15">
      <c r="A57" s="67" t="s">
        <v>170</v>
      </c>
      <c r="B57" s="67" t="s">
        <v>171</v>
      </c>
      <c r="C57" s="17">
        <v>26400</v>
      </c>
      <c r="D57" s="17">
        <v>26400</v>
      </c>
      <c r="E57" s="17">
        <v>26400</v>
      </c>
      <c r="F57" s="17"/>
      <c r="G57" s="17"/>
      <c r="H57" s="17"/>
      <c r="I57" s="17"/>
      <c r="J57" s="17"/>
      <c r="K57" s="17"/>
      <c r="L57" s="17"/>
      <c r="M57" s="17"/>
      <c r="N57" s="17"/>
      <c r="O57" s="17"/>
    </row>
    <row r="58" ht="20.25" customHeight="1" spans="1:15">
      <c r="A58" s="66" t="s">
        <v>172</v>
      </c>
      <c r="B58" s="66" t="s">
        <v>173</v>
      </c>
      <c r="C58" s="17">
        <v>90000</v>
      </c>
      <c r="D58" s="17">
        <v>90000</v>
      </c>
      <c r="E58" s="17">
        <v>90000</v>
      </c>
      <c r="F58" s="17"/>
      <c r="G58" s="17"/>
      <c r="H58" s="17"/>
      <c r="I58" s="17"/>
      <c r="J58" s="17"/>
      <c r="K58" s="17"/>
      <c r="L58" s="17"/>
      <c r="M58" s="17"/>
      <c r="N58" s="17"/>
      <c r="O58" s="17"/>
    </row>
    <row r="59" ht="25" customHeight="1" spans="1:15">
      <c r="A59" s="67" t="s">
        <v>174</v>
      </c>
      <c r="B59" s="67" t="s">
        <v>175</v>
      </c>
      <c r="C59" s="17">
        <v>90000</v>
      </c>
      <c r="D59" s="17">
        <v>90000</v>
      </c>
      <c r="E59" s="17">
        <v>90000</v>
      </c>
      <c r="F59" s="17"/>
      <c r="G59" s="17"/>
      <c r="H59" s="17"/>
      <c r="I59" s="17"/>
      <c r="J59" s="17"/>
      <c r="K59" s="17"/>
      <c r="L59" s="17"/>
      <c r="M59" s="17"/>
      <c r="N59" s="17"/>
      <c r="O59" s="17"/>
    </row>
    <row r="60" ht="20.25" customHeight="1" spans="1:15">
      <c r="A60" s="66" t="s">
        <v>176</v>
      </c>
      <c r="B60" s="66" t="s">
        <v>177</v>
      </c>
      <c r="C60" s="17">
        <v>914300</v>
      </c>
      <c r="D60" s="17">
        <v>914300</v>
      </c>
      <c r="E60" s="17"/>
      <c r="F60" s="17">
        <v>914300</v>
      </c>
      <c r="G60" s="17"/>
      <c r="H60" s="17"/>
      <c r="I60" s="17"/>
      <c r="J60" s="17"/>
      <c r="K60" s="17"/>
      <c r="L60" s="17"/>
      <c r="M60" s="17"/>
      <c r="N60" s="17"/>
      <c r="O60" s="17"/>
    </row>
    <row r="61" ht="20.25" customHeight="1" spans="1:15">
      <c r="A61" s="67" t="s">
        <v>178</v>
      </c>
      <c r="B61" s="67" t="s">
        <v>179</v>
      </c>
      <c r="C61" s="17">
        <v>914300</v>
      </c>
      <c r="D61" s="17">
        <v>914300</v>
      </c>
      <c r="E61" s="17"/>
      <c r="F61" s="17">
        <v>914300</v>
      </c>
      <c r="G61" s="17"/>
      <c r="H61" s="17"/>
      <c r="I61" s="17"/>
      <c r="J61" s="17"/>
      <c r="K61" s="17"/>
      <c r="L61" s="17"/>
      <c r="M61" s="17"/>
      <c r="N61" s="17"/>
      <c r="O61" s="17"/>
    </row>
    <row r="62" ht="20.25" customHeight="1" spans="1:15">
      <c r="A62" s="16" t="s">
        <v>180</v>
      </c>
      <c r="B62" s="16" t="s">
        <v>181</v>
      </c>
      <c r="C62" s="17">
        <v>1095444</v>
      </c>
      <c r="D62" s="17">
        <v>1095444</v>
      </c>
      <c r="E62" s="17">
        <v>1095444</v>
      </c>
      <c r="F62" s="17"/>
      <c r="G62" s="17"/>
      <c r="H62" s="17"/>
      <c r="I62" s="17"/>
      <c r="J62" s="17"/>
      <c r="K62" s="17"/>
      <c r="L62" s="17"/>
      <c r="M62" s="17"/>
      <c r="N62" s="17"/>
      <c r="O62" s="17"/>
    </row>
    <row r="63" ht="20.25" customHeight="1" spans="1:15">
      <c r="A63" s="66" t="s">
        <v>182</v>
      </c>
      <c r="B63" s="66" t="s">
        <v>183</v>
      </c>
      <c r="C63" s="17">
        <v>1095444</v>
      </c>
      <c r="D63" s="17">
        <v>1095444</v>
      </c>
      <c r="E63" s="17">
        <v>1095444</v>
      </c>
      <c r="F63" s="17"/>
      <c r="G63" s="17"/>
      <c r="H63" s="17"/>
      <c r="I63" s="17"/>
      <c r="J63" s="17"/>
      <c r="K63" s="17"/>
      <c r="L63" s="17"/>
      <c r="M63" s="17"/>
      <c r="N63" s="17"/>
      <c r="O63" s="17"/>
    </row>
    <row r="64" ht="20.25" customHeight="1" spans="1:15">
      <c r="A64" s="67" t="s">
        <v>184</v>
      </c>
      <c r="B64" s="67" t="s">
        <v>185</v>
      </c>
      <c r="C64" s="17">
        <v>1095444</v>
      </c>
      <c r="D64" s="17">
        <v>1095444</v>
      </c>
      <c r="E64" s="17">
        <v>1095444</v>
      </c>
      <c r="F64" s="17"/>
      <c r="G64" s="17"/>
      <c r="H64" s="17"/>
      <c r="I64" s="17"/>
      <c r="J64" s="17"/>
      <c r="K64" s="17"/>
      <c r="L64" s="17"/>
      <c r="M64" s="17"/>
      <c r="N64" s="17"/>
      <c r="O64" s="17"/>
    </row>
    <row r="65" ht="20.25" customHeight="1" spans="1:15">
      <c r="A65" s="16" t="s">
        <v>186</v>
      </c>
      <c r="B65" s="16" t="s">
        <v>187</v>
      </c>
      <c r="C65" s="17">
        <v>140000</v>
      </c>
      <c r="D65" s="17">
        <v>140000</v>
      </c>
      <c r="E65" s="17"/>
      <c r="F65" s="17">
        <v>140000</v>
      </c>
      <c r="G65" s="17"/>
      <c r="H65" s="17"/>
      <c r="I65" s="17"/>
      <c r="J65" s="17"/>
      <c r="K65" s="17"/>
      <c r="L65" s="17"/>
      <c r="M65" s="17"/>
      <c r="N65" s="17"/>
      <c r="O65" s="17"/>
    </row>
    <row r="66" ht="20.25" customHeight="1" spans="1:15">
      <c r="A66" s="66" t="s">
        <v>188</v>
      </c>
      <c r="B66" s="66" t="s">
        <v>189</v>
      </c>
      <c r="C66" s="17">
        <v>30000</v>
      </c>
      <c r="D66" s="17">
        <v>30000</v>
      </c>
      <c r="E66" s="17"/>
      <c r="F66" s="17">
        <v>30000</v>
      </c>
      <c r="G66" s="17"/>
      <c r="H66" s="17"/>
      <c r="I66" s="17"/>
      <c r="J66" s="17"/>
      <c r="K66" s="17"/>
      <c r="L66" s="17"/>
      <c r="M66" s="17"/>
      <c r="N66" s="17"/>
      <c r="O66" s="17"/>
    </row>
    <row r="67" ht="20.25" customHeight="1" spans="1:15">
      <c r="A67" s="67" t="s">
        <v>190</v>
      </c>
      <c r="B67" s="67" t="s">
        <v>191</v>
      </c>
      <c r="C67" s="17">
        <v>30000</v>
      </c>
      <c r="D67" s="17">
        <v>30000</v>
      </c>
      <c r="E67" s="17"/>
      <c r="F67" s="17">
        <v>30000</v>
      </c>
      <c r="G67" s="17"/>
      <c r="H67" s="17"/>
      <c r="I67" s="17"/>
      <c r="J67" s="17"/>
      <c r="K67" s="17"/>
      <c r="L67" s="17"/>
      <c r="M67" s="17"/>
      <c r="N67" s="17"/>
      <c r="O67" s="17"/>
    </row>
    <row r="68" ht="20.25" customHeight="1" spans="1:15">
      <c r="A68" s="66" t="s">
        <v>192</v>
      </c>
      <c r="B68" s="66" t="s">
        <v>193</v>
      </c>
      <c r="C68" s="17">
        <v>110000</v>
      </c>
      <c r="D68" s="17">
        <v>110000</v>
      </c>
      <c r="E68" s="17"/>
      <c r="F68" s="17">
        <v>110000</v>
      </c>
      <c r="G68" s="17"/>
      <c r="H68" s="17"/>
      <c r="I68" s="17"/>
      <c r="J68" s="17"/>
      <c r="K68" s="17"/>
      <c r="L68" s="17"/>
      <c r="M68" s="17"/>
      <c r="N68" s="17"/>
      <c r="O68" s="17"/>
    </row>
    <row r="69" ht="20.25" customHeight="1" spans="1:15">
      <c r="A69" s="67" t="s">
        <v>194</v>
      </c>
      <c r="B69" s="67" t="s">
        <v>195</v>
      </c>
      <c r="C69" s="17">
        <v>110000</v>
      </c>
      <c r="D69" s="17">
        <v>110000</v>
      </c>
      <c r="E69" s="17"/>
      <c r="F69" s="17">
        <v>110000</v>
      </c>
      <c r="G69" s="17"/>
      <c r="H69" s="17"/>
      <c r="I69" s="17"/>
      <c r="J69" s="17"/>
      <c r="K69" s="17"/>
      <c r="L69" s="17"/>
      <c r="M69" s="17"/>
      <c r="N69" s="17"/>
      <c r="O69" s="17"/>
    </row>
    <row r="70" ht="20.25" customHeight="1" spans="1:15">
      <c r="A70" s="48" t="s">
        <v>196</v>
      </c>
      <c r="B70" s="48"/>
      <c r="C70" s="17">
        <v>23480432.08</v>
      </c>
      <c r="D70" s="17">
        <v>20820432.08</v>
      </c>
      <c r="E70" s="17">
        <v>15140836.08</v>
      </c>
      <c r="F70" s="17">
        <v>5679596</v>
      </c>
      <c r="G70" s="17"/>
      <c r="H70" s="17"/>
      <c r="I70" s="17"/>
      <c r="J70" s="17">
        <v>2660000</v>
      </c>
      <c r="K70" s="17"/>
      <c r="L70" s="17"/>
      <c r="M70" s="17"/>
      <c r="N70" s="17"/>
      <c r="O70" s="17">
        <v>2660000</v>
      </c>
    </row>
  </sheetData>
  <mergeCells count="11">
    <mergeCell ref="A3:O3"/>
    <mergeCell ref="A4:I4"/>
    <mergeCell ref="D5:F5"/>
    <mergeCell ref="J5:O5"/>
    <mergeCell ref="A70:B70"/>
    <mergeCell ref="A5:A6"/>
    <mergeCell ref="B5:B6"/>
    <mergeCell ref="C5:C6"/>
    <mergeCell ref="G5:G6"/>
    <mergeCell ref="H5:H6"/>
    <mergeCell ref="I5:I6"/>
  </mergeCells>
  <pageMargins left="0.75" right="0.75" top="1" bottom="1" header="0.5" footer="0.5"/>
  <pageSetup paperSize="1" scale="45" fitToHeight="0"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8"/>
  <sheetViews>
    <sheetView showZeros="0" workbookViewId="0">
      <pane ySplit="1" topLeftCell="A2" activePane="bottomLeft" state="frozen"/>
      <selection/>
      <selection pane="bottomLeft" activeCell="F6" sqref="F6"/>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197</v>
      </c>
    </row>
    <row r="3" ht="45" customHeight="1" spans="1:4">
      <c r="A3" s="4" t="s">
        <v>198</v>
      </c>
      <c r="B3" s="4"/>
      <c r="C3" s="4"/>
      <c r="D3" s="4"/>
    </row>
    <row r="4" ht="18.75" customHeight="1" spans="1:4">
      <c r="A4" s="5" t="str">
        <f>"单位名称："&amp;"峨山彝族自治县化念镇"</f>
        <v>单位名称：峨山彝族自治县化念镇</v>
      </c>
      <c r="B4" s="5"/>
      <c r="C4" s="68"/>
      <c r="D4" s="6" t="s">
        <v>2</v>
      </c>
    </row>
    <row r="5" ht="22.5" customHeight="1" spans="1:4">
      <c r="A5" s="8" t="s">
        <v>3</v>
      </c>
      <c r="B5" s="8"/>
      <c r="C5" s="8" t="s">
        <v>4</v>
      </c>
      <c r="D5" s="8"/>
    </row>
    <row r="6" ht="18.75" customHeight="1" spans="1:4">
      <c r="A6" s="8" t="s">
        <v>5</v>
      </c>
      <c r="B6" s="8" t="s">
        <v>6</v>
      </c>
      <c r="C6" s="8" t="s">
        <v>199</v>
      </c>
      <c r="D6" s="8" t="s">
        <v>6</v>
      </c>
    </row>
    <row r="7" ht="18.75" customHeight="1" spans="1:4">
      <c r="A7" s="8"/>
      <c r="B7" s="8"/>
      <c r="C7" s="8"/>
      <c r="D7" s="8"/>
    </row>
    <row r="8" ht="22.5" customHeight="1" spans="1:4">
      <c r="A8" s="15" t="s">
        <v>200</v>
      </c>
      <c r="B8" s="17">
        <v>20820432.08</v>
      </c>
      <c r="C8" s="15" t="s">
        <v>201</v>
      </c>
      <c r="D8" s="17">
        <v>20820432.08</v>
      </c>
    </row>
    <row r="9" ht="22.5" customHeight="1" spans="1:4">
      <c r="A9" s="15" t="s">
        <v>202</v>
      </c>
      <c r="B9" s="17">
        <v>20820432.08</v>
      </c>
      <c r="C9" s="15" t="str">
        <f>"（"&amp;"一"&amp;"）"&amp;"一般公共服务支出"</f>
        <v>（一）一般公共服务支出</v>
      </c>
      <c r="D9" s="17">
        <v>7993389.37</v>
      </c>
    </row>
    <row r="10" ht="22.5" customHeight="1" spans="1:4">
      <c r="A10" s="15" t="s">
        <v>203</v>
      </c>
      <c r="B10" s="17"/>
      <c r="C10" s="15" t="str">
        <f>"（"&amp;"二"&amp;"）"&amp;"公共安全支出"</f>
        <v>（二）公共安全支出</v>
      </c>
      <c r="D10" s="17">
        <v>20000</v>
      </c>
    </row>
    <row r="11" ht="22.5" customHeight="1" spans="1:4">
      <c r="A11" s="15" t="s">
        <v>204</v>
      </c>
      <c r="B11" s="17"/>
      <c r="C11" s="15" t="str">
        <f>"（"&amp;"三"&amp;"）"&amp;"社会保障和就业支出"</f>
        <v>（三）社会保障和就业支出</v>
      </c>
      <c r="D11" s="17">
        <v>2698502.82</v>
      </c>
    </row>
    <row r="12" ht="22.5" customHeight="1" spans="1:4">
      <c r="A12" s="15" t="s">
        <v>205</v>
      </c>
      <c r="B12" s="17"/>
      <c r="C12" s="15" t="str">
        <f>"（"&amp;"四"&amp;"）"&amp;"卫生健康支出"</f>
        <v>（四）卫生健康支出</v>
      </c>
      <c r="D12" s="17">
        <v>703852.65</v>
      </c>
    </row>
    <row r="13" ht="22.5" customHeight="1" spans="1:4">
      <c r="A13" s="15" t="s">
        <v>202</v>
      </c>
      <c r="B13" s="17"/>
      <c r="C13" s="15" t="str">
        <f>"（"&amp;"五"&amp;"）"&amp;"城乡社区支出"</f>
        <v>（五）城乡社区支出</v>
      </c>
      <c r="D13" s="17">
        <v>3072700</v>
      </c>
    </row>
    <row r="14" ht="22.5" customHeight="1" spans="1:4">
      <c r="A14" s="15" t="s">
        <v>203</v>
      </c>
      <c r="B14" s="17"/>
      <c r="C14" s="15" t="str">
        <f>"（"&amp;"六"&amp;"）"&amp;"农林水支出"</f>
        <v>（六）农林水支出</v>
      </c>
      <c r="D14" s="17">
        <v>5096543.24</v>
      </c>
    </row>
    <row r="15" ht="22.5" customHeight="1" spans="1:4">
      <c r="A15" s="15" t="s">
        <v>204</v>
      </c>
      <c r="B15" s="17"/>
      <c r="C15" s="15" t="str">
        <f>"（"&amp;"七"&amp;"）"&amp;"住房保障支出"</f>
        <v>（七）住房保障支出</v>
      </c>
      <c r="D15" s="17">
        <v>1095444</v>
      </c>
    </row>
    <row r="16" ht="22.5" customHeight="1" spans="1:4">
      <c r="A16" s="23"/>
      <c r="B16" s="23"/>
      <c r="C16" s="15" t="str">
        <f>"（"&amp;"八"&amp;"）"&amp;"灾害防治及应急管理支出"</f>
        <v>（八）灾害防治及应急管理支出</v>
      </c>
      <c r="D16" s="17">
        <v>140000</v>
      </c>
    </row>
    <row r="17" ht="22.5" customHeight="1" spans="1:4">
      <c r="A17" s="69"/>
      <c r="B17" s="17"/>
      <c r="C17" s="15" t="s">
        <v>206</v>
      </c>
      <c r="D17" s="17"/>
    </row>
    <row r="18" ht="22.5" customHeight="1" spans="1:4">
      <c r="A18" s="70" t="s">
        <v>207</v>
      </c>
      <c r="B18" s="71">
        <v>20820432.08</v>
      </c>
      <c r="C18" s="72" t="s">
        <v>208</v>
      </c>
      <c r="D18" s="71">
        <v>20820432.08</v>
      </c>
    </row>
  </sheetData>
  <mergeCells count="8">
    <mergeCell ref="A3:D3"/>
    <mergeCell ref="A4:B4"/>
    <mergeCell ref="A5:B5"/>
    <mergeCell ref="C5:D5"/>
    <mergeCell ref="A6:A7"/>
    <mergeCell ref="B6:B7"/>
    <mergeCell ref="C6:C7"/>
    <mergeCell ref="D6:D7"/>
  </mergeCells>
  <pageMargins left="0.75" right="0.75" top="1" bottom="1" header="0.5" footer="0.5"/>
  <pageSetup paperSize="1" scale="86" fitToHeight="0"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70"/>
  <sheetViews>
    <sheetView showZeros="0" workbookViewId="0">
      <pane ySplit="1" topLeftCell="A52" activePane="bottomLeft" state="frozen"/>
      <selection/>
      <selection pane="bottomLeft" activeCell="H6" sqref="H6"/>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3" t="s">
        <v>209</v>
      </c>
    </row>
    <row r="3" ht="37.5" customHeight="1" spans="1:7">
      <c r="A3" s="4" t="s">
        <v>210</v>
      </c>
      <c r="B3" s="4"/>
      <c r="C3" s="4"/>
      <c r="D3" s="4"/>
      <c r="E3" s="4"/>
      <c r="F3" s="4"/>
      <c r="G3" s="4"/>
    </row>
    <row r="4" ht="18.75" customHeight="1" spans="1:7">
      <c r="A4" s="44" t="str">
        <f>"单位名称："&amp;"峨山彝族自治县化念镇"</f>
        <v>单位名称：峨山彝族自治县化念镇</v>
      </c>
      <c r="B4" s="44"/>
      <c r="C4" s="44"/>
      <c r="D4" s="45"/>
      <c r="E4" s="45"/>
      <c r="F4" s="45"/>
      <c r="G4" s="46" t="s">
        <v>29</v>
      </c>
    </row>
    <row r="5" ht="18.75" customHeight="1" spans="1:7">
      <c r="A5" s="13" t="s">
        <v>211</v>
      </c>
      <c r="B5" s="13" t="s">
        <v>68</v>
      </c>
      <c r="C5" s="47" t="s">
        <v>32</v>
      </c>
      <c r="D5" s="47" t="s">
        <v>71</v>
      </c>
      <c r="E5" s="47"/>
      <c r="F5" s="47"/>
      <c r="G5" s="13" t="s">
        <v>72</v>
      </c>
    </row>
    <row r="6" ht="18.75" customHeight="1" spans="1:7">
      <c r="A6" s="13" t="s">
        <v>67</v>
      </c>
      <c r="B6" s="13" t="s">
        <v>68</v>
      </c>
      <c r="C6" s="47"/>
      <c r="D6" s="47" t="s">
        <v>34</v>
      </c>
      <c r="E6" s="47" t="s">
        <v>212</v>
      </c>
      <c r="F6" s="47" t="s">
        <v>213</v>
      </c>
      <c r="G6" s="13"/>
    </row>
    <row r="7" ht="18.75" customHeight="1" spans="1:7">
      <c r="A7" s="14" t="s">
        <v>46</v>
      </c>
      <c r="B7" s="14" t="s">
        <v>47</v>
      </c>
      <c r="C7" s="14" t="s">
        <v>48</v>
      </c>
      <c r="D7" s="14" t="s">
        <v>49</v>
      </c>
      <c r="E7" s="14" t="s">
        <v>50</v>
      </c>
      <c r="F7" s="14" t="s">
        <v>51</v>
      </c>
      <c r="G7" s="14" t="s">
        <v>52</v>
      </c>
    </row>
    <row r="8" ht="20.25" customHeight="1" spans="1:7">
      <c r="A8" s="16" t="s">
        <v>79</v>
      </c>
      <c r="B8" s="16" t="s">
        <v>80</v>
      </c>
      <c r="C8" s="17">
        <v>7993389.37</v>
      </c>
      <c r="D8" s="17">
        <v>6873489.37</v>
      </c>
      <c r="E8" s="17">
        <v>5899783.37</v>
      </c>
      <c r="F8" s="17">
        <v>973706</v>
      </c>
      <c r="G8" s="17">
        <v>1119900</v>
      </c>
    </row>
    <row r="9" ht="20.25" customHeight="1" spans="1:7">
      <c r="A9" s="66" t="s">
        <v>81</v>
      </c>
      <c r="B9" s="66" t="s">
        <v>82</v>
      </c>
      <c r="C9" s="17">
        <v>190100</v>
      </c>
      <c r="D9" s="17">
        <v>190100</v>
      </c>
      <c r="E9" s="17"/>
      <c r="F9" s="17">
        <v>190100</v>
      </c>
      <c r="G9" s="17"/>
    </row>
    <row r="10" ht="20.25" customHeight="1" spans="1:7">
      <c r="A10" s="67" t="s">
        <v>83</v>
      </c>
      <c r="B10" s="67" t="s">
        <v>84</v>
      </c>
      <c r="C10" s="17">
        <v>100000</v>
      </c>
      <c r="D10" s="17">
        <v>100000</v>
      </c>
      <c r="E10" s="17"/>
      <c r="F10" s="17">
        <v>100000</v>
      </c>
      <c r="G10" s="17"/>
    </row>
    <row r="11" ht="20.25" customHeight="1" spans="1:7">
      <c r="A11" s="67" t="s">
        <v>85</v>
      </c>
      <c r="B11" s="67" t="s">
        <v>86</v>
      </c>
      <c r="C11" s="17">
        <v>9000</v>
      </c>
      <c r="D11" s="17">
        <v>9000</v>
      </c>
      <c r="E11" s="17"/>
      <c r="F11" s="17">
        <v>9000</v>
      </c>
      <c r="G11" s="17"/>
    </row>
    <row r="12" ht="20.25" customHeight="1" spans="1:7">
      <c r="A12" s="67" t="s">
        <v>87</v>
      </c>
      <c r="B12" s="67" t="s">
        <v>88</v>
      </c>
      <c r="C12" s="17">
        <v>16000</v>
      </c>
      <c r="D12" s="17">
        <v>16000</v>
      </c>
      <c r="E12" s="17"/>
      <c r="F12" s="17">
        <v>16000</v>
      </c>
      <c r="G12" s="17"/>
    </row>
    <row r="13" ht="20.25" customHeight="1" spans="1:7">
      <c r="A13" s="67" t="s">
        <v>89</v>
      </c>
      <c r="B13" s="67" t="s">
        <v>90</v>
      </c>
      <c r="C13" s="17">
        <v>65100</v>
      </c>
      <c r="D13" s="17">
        <v>65100</v>
      </c>
      <c r="E13" s="17"/>
      <c r="F13" s="17">
        <v>65100</v>
      </c>
      <c r="G13" s="17"/>
    </row>
    <row r="14" ht="20.25" customHeight="1" spans="1:7">
      <c r="A14" s="66" t="s">
        <v>91</v>
      </c>
      <c r="B14" s="66" t="s">
        <v>92</v>
      </c>
      <c r="C14" s="17">
        <v>6074764.27</v>
      </c>
      <c r="D14" s="17">
        <v>4994764.27</v>
      </c>
      <c r="E14" s="17">
        <v>4319358.27</v>
      </c>
      <c r="F14" s="17">
        <v>675406</v>
      </c>
      <c r="G14" s="17">
        <v>1080000</v>
      </c>
    </row>
    <row r="15" ht="20.25" customHeight="1" spans="1:7">
      <c r="A15" s="67" t="s">
        <v>93</v>
      </c>
      <c r="B15" s="67" t="s">
        <v>94</v>
      </c>
      <c r="C15" s="17">
        <v>5794764.27</v>
      </c>
      <c r="D15" s="17">
        <v>4994764.27</v>
      </c>
      <c r="E15" s="17">
        <v>4319358.27</v>
      </c>
      <c r="F15" s="17">
        <v>675406</v>
      </c>
      <c r="G15" s="17">
        <v>800000</v>
      </c>
    </row>
    <row r="16" ht="20.25" customHeight="1" spans="1:7">
      <c r="A16" s="67" t="s">
        <v>95</v>
      </c>
      <c r="B16" s="67" t="s">
        <v>96</v>
      </c>
      <c r="C16" s="17">
        <v>280000</v>
      </c>
      <c r="D16" s="17"/>
      <c r="E16" s="17"/>
      <c r="F16" s="17"/>
      <c r="G16" s="17">
        <v>280000</v>
      </c>
    </row>
    <row r="17" ht="20.25" customHeight="1" spans="1:7">
      <c r="A17" s="66" t="s">
        <v>97</v>
      </c>
      <c r="B17" s="66" t="s">
        <v>98</v>
      </c>
      <c r="C17" s="17">
        <v>20000</v>
      </c>
      <c r="D17" s="17">
        <v>20000</v>
      </c>
      <c r="E17" s="17"/>
      <c r="F17" s="17">
        <v>20000</v>
      </c>
      <c r="G17" s="17"/>
    </row>
    <row r="18" ht="20.25" customHeight="1" spans="1:7">
      <c r="A18" s="67" t="s">
        <v>99</v>
      </c>
      <c r="B18" s="67" t="s">
        <v>100</v>
      </c>
      <c r="C18" s="17">
        <v>20000</v>
      </c>
      <c r="D18" s="17">
        <v>20000</v>
      </c>
      <c r="E18" s="17"/>
      <c r="F18" s="17">
        <v>20000</v>
      </c>
      <c r="G18" s="17"/>
    </row>
    <row r="19" ht="20.25" customHeight="1" spans="1:7">
      <c r="A19" s="66" t="s">
        <v>101</v>
      </c>
      <c r="B19" s="66" t="s">
        <v>102</v>
      </c>
      <c r="C19" s="17">
        <v>39900</v>
      </c>
      <c r="D19" s="17"/>
      <c r="E19" s="17"/>
      <c r="F19" s="17"/>
      <c r="G19" s="17">
        <v>39900</v>
      </c>
    </row>
    <row r="20" ht="20.25" customHeight="1" spans="1:7">
      <c r="A20" s="67" t="s">
        <v>103</v>
      </c>
      <c r="B20" s="67" t="s">
        <v>96</v>
      </c>
      <c r="C20" s="17">
        <v>39900</v>
      </c>
      <c r="D20" s="17"/>
      <c r="E20" s="17"/>
      <c r="F20" s="17"/>
      <c r="G20" s="17">
        <v>39900</v>
      </c>
    </row>
    <row r="21" ht="20.25" customHeight="1" spans="1:7">
      <c r="A21" s="66" t="s">
        <v>104</v>
      </c>
      <c r="B21" s="66" t="s">
        <v>105</v>
      </c>
      <c r="C21" s="17">
        <v>1620625.1</v>
      </c>
      <c r="D21" s="17">
        <v>1620625.1</v>
      </c>
      <c r="E21" s="17">
        <v>1532425.1</v>
      </c>
      <c r="F21" s="17">
        <v>88200</v>
      </c>
      <c r="G21" s="17"/>
    </row>
    <row r="22" ht="20.25" customHeight="1" spans="1:7">
      <c r="A22" s="67" t="s">
        <v>106</v>
      </c>
      <c r="B22" s="67" t="s">
        <v>100</v>
      </c>
      <c r="C22" s="17">
        <v>1620625.1</v>
      </c>
      <c r="D22" s="17">
        <v>1620625.1</v>
      </c>
      <c r="E22" s="17">
        <v>1532425.1</v>
      </c>
      <c r="F22" s="17">
        <v>88200</v>
      </c>
      <c r="G22" s="17"/>
    </row>
    <row r="23" ht="20.25" customHeight="1" spans="1:7">
      <c r="A23" s="66" t="s">
        <v>107</v>
      </c>
      <c r="B23" s="66" t="s">
        <v>108</v>
      </c>
      <c r="C23" s="17">
        <v>48000</v>
      </c>
      <c r="D23" s="17">
        <v>48000</v>
      </c>
      <c r="E23" s="17">
        <v>48000</v>
      </c>
      <c r="F23" s="17"/>
      <c r="G23" s="17"/>
    </row>
    <row r="24" ht="20.25" customHeight="1" spans="1:7">
      <c r="A24" s="67" t="s">
        <v>109</v>
      </c>
      <c r="B24" s="67" t="s">
        <v>94</v>
      </c>
      <c r="C24" s="17">
        <v>48000</v>
      </c>
      <c r="D24" s="17">
        <v>48000</v>
      </c>
      <c r="E24" s="17">
        <v>48000</v>
      </c>
      <c r="F24" s="17"/>
      <c r="G24" s="17"/>
    </row>
    <row r="25" ht="20.25" customHeight="1" spans="1:7">
      <c r="A25" s="16" t="s">
        <v>110</v>
      </c>
      <c r="B25" s="16" t="s">
        <v>111</v>
      </c>
      <c r="C25" s="17">
        <v>20000</v>
      </c>
      <c r="D25" s="17">
        <v>20000</v>
      </c>
      <c r="E25" s="17"/>
      <c r="F25" s="17">
        <v>20000</v>
      </c>
      <c r="G25" s="17"/>
    </row>
    <row r="26" ht="20.25" customHeight="1" spans="1:7">
      <c r="A26" s="66" t="s">
        <v>112</v>
      </c>
      <c r="B26" s="66" t="s">
        <v>113</v>
      </c>
      <c r="C26" s="17">
        <v>20000</v>
      </c>
      <c r="D26" s="17">
        <v>20000</v>
      </c>
      <c r="E26" s="17"/>
      <c r="F26" s="17">
        <v>20000</v>
      </c>
      <c r="G26" s="17"/>
    </row>
    <row r="27" ht="20.25" customHeight="1" spans="1:7">
      <c r="A27" s="67" t="s">
        <v>114</v>
      </c>
      <c r="B27" s="67" t="s">
        <v>115</v>
      </c>
      <c r="C27" s="17">
        <v>20000</v>
      </c>
      <c r="D27" s="17">
        <v>20000</v>
      </c>
      <c r="E27" s="17"/>
      <c r="F27" s="17">
        <v>20000</v>
      </c>
      <c r="G27" s="17"/>
    </row>
    <row r="28" ht="20.25" customHeight="1" spans="1:7">
      <c r="A28" s="16" t="s">
        <v>116</v>
      </c>
      <c r="B28" s="16" t="s">
        <v>117</v>
      </c>
      <c r="C28" s="17">
        <v>2698502.82</v>
      </c>
      <c r="D28" s="17">
        <v>2659406.82</v>
      </c>
      <c r="E28" s="17">
        <v>2588546.82</v>
      </c>
      <c r="F28" s="17">
        <v>70860</v>
      </c>
      <c r="G28" s="17">
        <v>39096</v>
      </c>
    </row>
    <row r="29" ht="20.25" customHeight="1" spans="1:7">
      <c r="A29" s="66" t="s">
        <v>118</v>
      </c>
      <c r="B29" s="66" t="s">
        <v>119</v>
      </c>
      <c r="C29" s="17">
        <v>791185.86</v>
      </c>
      <c r="D29" s="17">
        <v>791185.86</v>
      </c>
      <c r="E29" s="17">
        <v>747085.86</v>
      </c>
      <c r="F29" s="17">
        <v>44100</v>
      </c>
      <c r="G29" s="17"/>
    </row>
    <row r="30" ht="20.25" customHeight="1" spans="1:7">
      <c r="A30" s="67" t="s">
        <v>120</v>
      </c>
      <c r="B30" s="67" t="s">
        <v>100</v>
      </c>
      <c r="C30" s="17">
        <v>791185.86</v>
      </c>
      <c r="D30" s="17">
        <v>791185.86</v>
      </c>
      <c r="E30" s="17">
        <v>747085.86</v>
      </c>
      <c r="F30" s="17">
        <v>44100</v>
      </c>
      <c r="G30" s="17"/>
    </row>
    <row r="31" ht="20.25" customHeight="1" spans="1:7">
      <c r="A31" s="66" t="s">
        <v>121</v>
      </c>
      <c r="B31" s="66" t="s">
        <v>122</v>
      </c>
      <c r="C31" s="17">
        <v>1792380.96</v>
      </c>
      <c r="D31" s="17">
        <v>1792380.96</v>
      </c>
      <c r="E31" s="17">
        <v>1777380.96</v>
      </c>
      <c r="F31" s="17">
        <v>15000</v>
      </c>
      <c r="G31" s="17"/>
    </row>
    <row r="32" ht="20.25" customHeight="1" spans="1:7">
      <c r="A32" s="67" t="s">
        <v>123</v>
      </c>
      <c r="B32" s="67" t="s">
        <v>124</v>
      </c>
      <c r="C32" s="17">
        <v>342000</v>
      </c>
      <c r="D32" s="17">
        <v>342000</v>
      </c>
      <c r="E32" s="17">
        <v>333000</v>
      </c>
      <c r="F32" s="17">
        <v>9000</v>
      </c>
      <c r="G32" s="17"/>
    </row>
    <row r="33" ht="20.25" customHeight="1" spans="1:7">
      <c r="A33" s="67" t="s">
        <v>125</v>
      </c>
      <c r="B33" s="67" t="s">
        <v>126</v>
      </c>
      <c r="C33" s="17">
        <v>228000</v>
      </c>
      <c r="D33" s="17">
        <v>228000</v>
      </c>
      <c r="E33" s="17">
        <v>222000</v>
      </c>
      <c r="F33" s="17">
        <v>6000</v>
      </c>
      <c r="G33" s="17"/>
    </row>
    <row r="34" ht="30" customHeight="1" spans="1:7">
      <c r="A34" s="67" t="s">
        <v>127</v>
      </c>
      <c r="B34" s="67" t="s">
        <v>128</v>
      </c>
      <c r="C34" s="17">
        <v>1222380.96</v>
      </c>
      <c r="D34" s="17">
        <v>1222380.96</v>
      </c>
      <c r="E34" s="17">
        <v>1222380.96</v>
      </c>
      <c r="F34" s="17"/>
      <c r="G34" s="17"/>
    </row>
    <row r="35" ht="20.25" customHeight="1" spans="1:7">
      <c r="A35" s="66" t="s">
        <v>129</v>
      </c>
      <c r="B35" s="66" t="s">
        <v>130</v>
      </c>
      <c r="C35" s="17">
        <v>39096</v>
      </c>
      <c r="D35" s="17"/>
      <c r="E35" s="17"/>
      <c r="F35" s="17"/>
      <c r="G35" s="17">
        <v>39096</v>
      </c>
    </row>
    <row r="36" ht="20.25" customHeight="1" spans="1:7">
      <c r="A36" s="67" t="s">
        <v>131</v>
      </c>
      <c r="B36" s="67" t="s">
        <v>132</v>
      </c>
      <c r="C36" s="17">
        <v>39096</v>
      </c>
      <c r="D36" s="17"/>
      <c r="E36" s="17"/>
      <c r="F36" s="17"/>
      <c r="G36" s="17">
        <v>39096</v>
      </c>
    </row>
    <row r="37" ht="20.25" customHeight="1" spans="1:7">
      <c r="A37" s="66" t="s">
        <v>133</v>
      </c>
      <c r="B37" s="66" t="s">
        <v>134</v>
      </c>
      <c r="C37" s="17">
        <v>50400</v>
      </c>
      <c r="D37" s="17">
        <v>50400</v>
      </c>
      <c r="E37" s="17">
        <v>50400</v>
      </c>
      <c r="F37" s="17"/>
      <c r="G37" s="17"/>
    </row>
    <row r="38" ht="20.25" customHeight="1" spans="1:7">
      <c r="A38" s="67" t="s">
        <v>135</v>
      </c>
      <c r="B38" s="67" t="s">
        <v>136</v>
      </c>
      <c r="C38" s="17">
        <v>50400</v>
      </c>
      <c r="D38" s="17">
        <v>50400</v>
      </c>
      <c r="E38" s="17">
        <v>50400</v>
      </c>
      <c r="F38" s="17"/>
      <c r="G38" s="17"/>
    </row>
    <row r="39" ht="20.25" customHeight="1" spans="1:7">
      <c r="A39" s="66" t="s">
        <v>137</v>
      </c>
      <c r="B39" s="66" t="s">
        <v>138</v>
      </c>
      <c r="C39" s="17">
        <v>13680</v>
      </c>
      <c r="D39" s="17">
        <v>13680</v>
      </c>
      <c r="E39" s="17">
        <v>13680</v>
      </c>
      <c r="F39" s="17"/>
      <c r="G39" s="17"/>
    </row>
    <row r="40" ht="20.25" customHeight="1" spans="1:7">
      <c r="A40" s="67" t="s">
        <v>139</v>
      </c>
      <c r="B40" s="67" t="s">
        <v>94</v>
      </c>
      <c r="C40" s="17">
        <v>13680</v>
      </c>
      <c r="D40" s="17">
        <v>13680</v>
      </c>
      <c r="E40" s="17">
        <v>13680</v>
      </c>
      <c r="F40" s="17"/>
      <c r="G40" s="17"/>
    </row>
    <row r="41" ht="20.25" customHeight="1" spans="1:7">
      <c r="A41" s="66" t="s">
        <v>140</v>
      </c>
      <c r="B41" s="66" t="s">
        <v>141</v>
      </c>
      <c r="C41" s="17">
        <v>11760</v>
      </c>
      <c r="D41" s="17">
        <v>11760</v>
      </c>
      <c r="E41" s="17"/>
      <c r="F41" s="17">
        <v>11760</v>
      </c>
      <c r="G41" s="17"/>
    </row>
    <row r="42" ht="20.25" customHeight="1" spans="1:7">
      <c r="A42" s="67" t="s">
        <v>142</v>
      </c>
      <c r="B42" s="67" t="s">
        <v>141</v>
      </c>
      <c r="C42" s="17">
        <v>11760</v>
      </c>
      <c r="D42" s="17">
        <v>11760</v>
      </c>
      <c r="E42" s="17"/>
      <c r="F42" s="17">
        <v>11760</v>
      </c>
      <c r="G42" s="17"/>
    </row>
    <row r="43" ht="20.25" customHeight="1" spans="1:7">
      <c r="A43" s="16" t="s">
        <v>143</v>
      </c>
      <c r="B43" s="16" t="s">
        <v>144</v>
      </c>
      <c r="C43" s="17">
        <v>703852.65</v>
      </c>
      <c r="D43" s="17">
        <v>703852.65</v>
      </c>
      <c r="E43" s="17">
        <v>703852.65</v>
      </c>
      <c r="F43" s="17"/>
      <c r="G43" s="17"/>
    </row>
    <row r="44" ht="20.25" customHeight="1" spans="1:7">
      <c r="A44" s="66" t="s">
        <v>145</v>
      </c>
      <c r="B44" s="66" t="s">
        <v>146</v>
      </c>
      <c r="C44" s="17">
        <v>703852.65</v>
      </c>
      <c r="D44" s="17">
        <v>703852.65</v>
      </c>
      <c r="E44" s="17">
        <v>703852.65</v>
      </c>
      <c r="F44" s="17"/>
      <c r="G44" s="17"/>
    </row>
    <row r="45" ht="20.25" customHeight="1" spans="1:7">
      <c r="A45" s="67" t="s">
        <v>147</v>
      </c>
      <c r="B45" s="67" t="s">
        <v>148</v>
      </c>
      <c r="C45" s="17">
        <v>267926.32</v>
      </c>
      <c r="D45" s="17">
        <v>267926.32</v>
      </c>
      <c r="E45" s="17">
        <v>267926.32</v>
      </c>
      <c r="F45" s="17"/>
      <c r="G45" s="17"/>
    </row>
    <row r="46" ht="20.25" customHeight="1" spans="1:7">
      <c r="A46" s="67" t="s">
        <v>149</v>
      </c>
      <c r="B46" s="67" t="s">
        <v>150</v>
      </c>
      <c r="C46" s="17">
        <v>366183.8</v>
      </c>
      <c r="D46" s="17">
        <v>366183.8</v>
      </c>
      <c r="E46" s="17">
        <v>366183.8</v>
      </c>
      <c r="F46" s="17"/>
      <c r="G46" s="17"/>
    </row>
    <row r="47" ht="20.25" customHeight="1" spans="1:7">
      <c r="A47" s="67" t="s">
        <v>151</v>
      </c>
      <c r="B47" s="67" t="s">
        <v>152</v>
      </c>
      <c r="C47" s="17">
        <v>69742.53</v>
      </c>
      <c r="D47" s="17">
        <v>69742.53</v>
      </c>
      <c r="E47" s="17">
        <v>69742.53</v>
      </c>
      <c r="F47" s="17"/>
      <c r="G47" s="17"/>
    </row>
    <row r="48" ht="20.25" customHeight="1" spans="1:7">
      <c r="A48" s="16" t="s">
        <v>153</v>
      </c>
      <c r="B48" s="16" t="s">
        <v>154</v>
      </c>
      <c r="C48" s="17">
        <v>3072700</v>
      </c>
      <c r="D48" s="17"/>
      <c r="E48" s="17"/>
      <c r="F48" s="17"/>
      <c r="G48" s="17">
        <v>3072700</v>
      </c>
    </row>
    <row r="49" ht="20.25" customHeight="1" spans="1:7">
      <c r="A49" s="66" t="s">
        <v>155</v>
      </c>
      <c r="B49" s="66" t="s">
        <v>156</v>
      </c>
      <c r="C49" s="17">
        <v>3072700</v>
      </c>
      <c r="D49" s="17"/>
      <c r="E49" s="17"/>
      <c r="F49" s="17"/>
      <c r="G49" s="17">
        <v>3072700</v>
      </c>
    </row>
    <row r="50" ht="20.25" customHeight="1" spans="1:7">
      <c r="A50" s="67" t="s">
        <v>157</v>
      </c>
      <c r="B50" s="67" t="s">
        <v>158</v>
      </c>
      <c r="C50" s="17">
        <v>3072700</v>
      </c>
      <c r="D50" s="17"/>
      <c r="E50" s="17"/>
      <c r="F50" s="17"/>
      <c r="G50" s="17">
        <v>3072700</v>
      </c>
    </row>
    <row r="51" ht="20.25" customHeight="1" spans="1:7">
      <c r="A51" s="16" t="s">
        <v>159</v>
      </c>
      <c r="B51" s="16" t="s">
        <v>160</v>
      </c>
      <c r="C51" s="17">
        <v>5096543.24</v>
      </c>
      <c r="D51" s="17">
        <v>3788643.24</v>
      </c>
      <c r="E51" s="17">
        <v>3509643.24</v>
      </c>
      <c r="F51" s="17">
        <v>279000</v>
      </c>
      <c r="G51" s="17">
        <v>1307900</v>
      </c>
    </row>
    <row r="52" ht="20.25" customHeight="1" spans="1:7">
      <c r="A52" s="66" t="s">
        <v>161</v>
      </c>
      <c r="B52" s="66" t="s">
        <v>162</v>
      </c>
      <c r="C52" s="17">
        <v>3672243.24</v>
      </c>
      <c r="D52" s="17">
        <v>3672243.24</v>
      </c>
      <c r="E52" s="17">
        <v>3483243.24</v>
      </c>
      <c r="F52" s="17">
        <v>189000</v>
      </c>
      <c r="G52" s="17"/>
    </row>
    <row r="53" ht="20.25" customHeight="1" spans="1:7">
      <c r="A53" s="67" t="s">
        <v>163</v>
      </c>
      <c r="B53" s="67" t="s">
        <v>100</v>
      </c>
      <c r="C53" s="17">
        <v>3672243.24</v>
      </c>
      <c r="D53" s="17">
        <v>3672243.24</v>
      </c>
      <c r="E53" s="17">
        <v>3483243.24</v>
      </c>
      <c r="F53" s="17">
        <v>189000</v>
      </c>
      <c r="G53" s="17"/>
    </row>
    <row r="54" ht="20.25" customHeight="1" spans="1:7">
      <c r="A54" s="66" t="s">
        <v>164</v>
      </c>
      <c r="B54" s="66" t="s">
        <v>165</v>
      </c>
      <c r="C54" s="17">
        <v>393600</v>
      </c>
      <c r="D54" s="17"/>
      <c r="E54" s="17"/>
      <c r="F54" s="17"/>
      <c r="G54" s="17">
        <v>393600</v>
      </c>
    </row>
    <row r="55" ht="20.25" customHeight="1" spans="1:7">
      <c r="A55" s="67" t="s">
        <v>166</v>
      </c>
      <c r="B55" s="67" t="s">
        <v>167</v>
      </c>
      <c r="C55" s="17">
        <v>393600</v>
      </c>
      <c r="D55" s="17"/>
      <c r="E55" s="17"/>
      <c r="F55" s="17"/>
      <c r="G55" s="17">
        <v>393600</v>
      </c>
    </row>
    <row r="56" ht="20.25" customHeight="1" spans="1:7">
      <c r="A56" s="66" t="s">
        <v>168</v>
      </c>
      <c r="B56" s="66" t="s">
        <v>169</v>
      </c>
      <c r="C56" s="17">
        <v>26400</v>
      </c>
      <c r="D56" s="17">
        <v>26400</v>
      </c>
      <c r="E56" s="17">
        <v>26400</v>
      </c>
      <c r="F56" s="17"/>
      <c r="G56" s="17"/>
    </row>
    <row r="57" ht="20.25" customHeight="1" spans="1:7">
      <c r="A57" s="67" t="s">
        <v>170</v>
      </c>
      <c r="B57" s="67" t="s">
        <v>171</v>
      </c>
      <c r="C57" s="17">
        <v>26400</v>
      </c>
      <c r="D57" s="17">
        <v>26400</v>
      </c>
      <c r="E57" s="17">
        <v>26400</v>
      </c>
      <c r="F57" s="17"/>
      <c r="G57" s="17"/>
    </row>
    <row r="58" ht="20.25" customHeight="1" spans="1:7">
      <c r="A58" s="66" t="s">
        <v>172</v>
      </c>
      <c r="B58" s="66" t="s">
        <v>173</v>
      </c>
      <c r="C58" s="17">
        <v>90000</v>
      </c>
      <c r="D58" s="17">
        <v>90000</v>
      </c>
      <c r="E58" s="17"/>
      <c r="F58" s="17">
        <v>90000</v>
      </c>
      <c r="G58" s="17"/>
    </row>
    <row r="59" ht="30" customHeight="1" spans="1:7">
      <c r="A59" s="67" t="s">
        <v>174</v>
      </c>
      <c r="B59" s="67" t="s">
        <v>175</v>
      </c>
      <c r="C59" s="17">
        <v>90000</v>
      </c>
      <c r="D59" s="17">
        <v>90000</v>
      </c>
      <c r="E59" s="17"/>
      <c r="F59" s="17">
        <v>90000</v>
      </c>
      <c r="G59" s="17"/>
    </row>
    <row r="60" ht="20.25" customHeight="1" spans="1:7">
      <c r="A60" s="66" t="s">
        <v>176</v>
      </c>
      <c r="B60" s="66" t="s">
        <v>177</v>
      </c>
      <c r="C60" s="17">
        <v>914300</v>
      </c>
      <c r="D60" s="17"/>
      <c r="E60" s="17"/>
      <c r="F60" s="17"/>
      <c r="G60" s="17">
        <v>914300</v>
      </c>
    </row>
    <row r="61" ht="20.25" customHeight="1" spans="1:7">
      <c r="A61" s="67" t="s">
        <v>178</v>
      </c>
      <c r="B61" s="67" t="s">
        <v>179</v>
      </c>
      <c r="C61" s="17">
        <v>914300</v>
      </c>
      <c r="D61" s="17"/>
      <c r="E61" s="17"/>
      <c r="F61" s="17"/>
      <c r="G61" s="17">
        <v>914300</v>
      </c>
    </row>
    <row r="62" ht="20.25" customHeight="1" spans="1:7">
      <c r="A62" s="16" t="s">
        <v>180</v>
      </c>
      <c r="B62" s="16" t="s">
        <v>181</v>
      </c>
      <c r="C62" s="17">
        <v>1095444</v>
      </c>
      <c r="D62" s="17">
        <v>1095444</v>
      </c>
      <c r="E62" s="17">
        <v>1095444</v>
      </c>
      <c r="F62" s="17"/>
      <c r="G62" s="17"/>
    </row>
    <row r="63" ht="20.25" customHeight="1" spans="1:7">
      <c r="A63" s="66" t="s">
        <v>182</v>
      </c>
      <c r="B63" s="66" t="s">
        <v>183</v>
      </c>
      <c r="C63" s="17">
        <v>1095444</v>
      </c>
      <c r="D63" s="17">
        <v>1095444</v>
      </c>
      <c r="E63" s="17">
        <v>1095444</v>
      </c>
      <c r="F63" s="17"/>
      <c r="G63" s="17"/>
    </row>
    <row r="64" ht="20.25" customHeight="1" spans="1:7">
      <c r="A64" s="67" t="s">
        <v>184</v>
      </c>
      <c r="B64" s="67" t="s">
        <v>185</v>
      </c>
      <c r="C64" s="17">
        <v>1095444</v>
      </c>
      <c r="D64" s="17">
        <v>1095444</v>
      </c>
      <c r="E64" s="17">
        <v>1095444</v>
      </c>
      <c r="F64" s="17"/>
      <c r="G64" s="17"/>
    </row>
    <row r="65" ht="20.25" customHeight="1" spans="1:7">
      <c r="A65" s="16" t="s">
        <v>186</v>
      </c>
      <c r="B65" s="16" t="s">
        <v>187</v>
      </c>
      <c r="C65" s="17">
        <v>140000</v>
      </c>
      <c r="D65" s="17"/>
      <c r="E65" s="17"/>
      <c r="F65" s="17"/>
      <c r="G65" s="17">
        <v>140000</v>
      </c>
    </row>
    <row r="66" ht="20.25" customHeight="1" spans="1:7">
      <c r="A66" s="66" t="s">
        <v>188</v>
      </c>
      <c r="B66" s="66" t="s">
        <v>189</v>
      </c>
      <c r="C66" s="17">
        <v>30000</v>
      </c>
      <c r="D66" s="17"/>
      <c r="E66" s="17"/>
      <c r="F66" s="17"/>
      <c r="G66" s="17">
        <v>30000</v>
      </c>
    </row>
    <row r="67" ht="20.25" customHeight="1" spans="1:7">
      <c r="A67" s="67" t="s">
        <v>190</v>
      </c>
      <c r="B67" s="67" t="s">
        <v>191</v>
      </c>
      <c r="C67" s="17">
        <v>30000</v>
      </c>
      <c r="D67" s="17"/>
      <c r="E67" s="17"/>
      <c r="F67" s="17"/>
      <c r="G67" s="17">
        <v>30000</v>
      </c>
    </row>
    <row r="68" ht="20.25" customHeight="1" spans="1:7">
      <c r="A68" s="66" t="s">
        <v>192</v>
      </c>
      <c r="B68" s="66" t="s">
        <v>193</v>
      </c>
      <c r="C68" s="17">
        <v>110000</v>
      </c>
      <c r="D68" s="17"/>
      <c r="E68" s="17"/>
      <c r="F68" s="17"/>
      <c r="G68" s="17">
        <v>110000</v>
      </c>
    </row>
    <row r="69" ht="20.25" customHeight="1" spans="1:7">
      <c r="A69" s="67" t="s">
        <v>194</v>
      </c>
      <c r="B69" s="67" t="s">
        <v>195</v>
      </c>
      <c r="C69" s="17">
        <v>110000</v>
      </c>
      <c r="D69" s="17"/>
      <c r="E69" s="17"/>
      <c r="F69" s="17"/>
      <c r="G69" s="17">
        <v>110000</v>
      </c>
    </row>
    <row r="70" ht="20.25" customHeight="1" spans="1:7">
      <c r="A70" s="48" t="s">
        <v>196</v>
      </c>
      <c r="B70" s="48"/>
      <c r="C70" s="49">
        <v>20820432.08</v>
      </c>
      <c r="D70" s="49">
        <v>15140836.08</v>
      </c>
      <c r="E70" s="49">
        <v>13797270.08</v>
      </c>
      <c r="F70" s="49">
        <v>1343566</v>
      </c>
      <c r="G70" s="49">
        <v>5679596</v>
      </c>
    </row>
  </sheetData>
  <mergeCells count="7">
    <mergeCell ref="A3:G3"/>
    <mergeCell ref="A4:C4"/>
    <mergeCell ref="A5:B5"/>
    <mergeCell ref="D5:F5"/>
    <mergeCell ref="A70:B70"/>
    <mergeCell ref="C5:C6"/>
    <mergeCell ref="G5:G6"/>
  </mergeCells>
  <pageMargins left="0.75" right="0.75" top="1" bottom="1" header="0.5" footer="0.5"/>
  <pageSetup paperSize="1" scale="78" fitToHeight="0"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C15" sqref="C15"/>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9"/>
      <c r="B2" s="59"/>
      <c r="C2" s="60"/>
      <c r="D2" s="2"/>
      <c r="E2" s="2"/>
      <c r="F2" s="61" t="s">
        <v>214</v>
      </c>
    </row>
    <row r="3" ht="41.25" customHeight="1" spans="1:6">
      <c r="A3" s="62" t="s">
        <v>215</v>
      </c>
      <c r="B3" s="62"/>
      <c r="C3" s="62"/>
      <c r="D3" s="62"/>
      <c r="E3" s="62"/>
      <c r="F3" s="62"/>
    </row>
    <row r="4" ht="18.75" customHeight="1" spans="1:6">
      <c r="A4" s="5" t="str">
        <f>"单位名称："&amp;"峨山彝族自治县化念镇"</f>
        <v>单位名称：峨山彝族自治县化念镇</v>
      </c>
      <c r="B4" s="5"/>
      <c r="C4" s="5"/>
      <c r="D4" s="63"/>
      <c r="E4" s="2"/>
      <c r="F4" s="61" t="s">
        <v>29</v>
      </c>
    </row>
    <row r="5" ht="18.75" customHeight="1" spans="1:6">
      <c r="A5" s="13" t="s">
        <v>216</v>
      </c>
      <c r="B5" s="47" t="s">
        <v>217</v>
      </c>
      <c r="C5" s="47" t="s">
        <v>218</v>
      </c>
      <c r="D5" s="47"/>
      <c r="E5" s="47"/>
      <c r="F5" s="47" t="s">
        <v>219</v>
      </c>
    </row>
    <row r="6" ht="18.75" customHeight="1" spans="1:6">
      <c r="A6" s="13"/>
      <c r="B6" s="47"/>
      <c r="C6" s="47" t="s">
        <v>34</v>
      </c>
      <c r="D6" s="47" t="s">
        <v>220</v>
      </c>
      <c r="E6" s="47" t="s">
        <v>221</v>
      </c>
      <c r="F6" s="47"/>
    </row>
    <row r="7" ht="18.75" customHeight="1" spans="1:6">
      <c r="A7" s="64">
        <v>1</v>
      </c>
      <c r="B7" s="65">
        <v>2</v>
      </c>
      <c r="C7" s="64">
        <v>3</v>
      </c>
      <c r="D7" s="64">
        <v>4</v>
      </c>
      <c r="E7" s="64">
        <v>5</v>
      </c>
      <c r="F7" s="64">
        <v>6</v>
      </c>
    </row>
    <row r="8" ht="20.25" customHeight="1" spans="1:6">
      <c r="A8" s="17">
        <v>85000</v>
      </c>
      <c r="B8" s="17"/>
      <c r="C8" s="17">
        <v>85000</v>
      </c>
      <c r="D8" s="17"/>
      <c r="E8" s="17">
        <v>85000</v>
      </c>
      <c r="F8" s="17"/>
    </row>
  </sheetData>
  <mergeCells count="6">
    <mergeCell ref="A3:F3"/>
    <mergeCell ref="A4:C4"/>
    <mergeCell ref="C5:E5"/>
    <mergeCell ref="A5:A6"/>
    <mergeCell ref="B5:B6"/>
    <mergeCell ref="F5:F6"/>
  </mergeCells>
  <pageMargins left="0.75" right="0.75" top="1" bottom="1" header="0.5" footer="0.5"/>
  <pageSetup paperSize="1" scale="72" fitToHeight="0"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37"/>
  <sheetViews>
    <sheetView showZeros="0" topLeftCell="F1" workbookViewId="0">
      <pane ySplit="1" topLeftCell="A117" activePane="bottomLeft" state="frozen"/>
      <selection/>
      <selection pane="bottomLeft" activeCell="A3" sqref="A3:W3"/>
    </sheetView>
  </sheetViews>
  <sheetFormatPr defaultColWidth="8.85" defaultRowHeight="15" customHeight="1"/>
  <cols>
    <col min="1" max="1" width="33.25" customWidth="1"/>
    <col min="2"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222</v>
      </c>
    </row>
    <row r="3" ht="45" customHeight="1" spans="1:23">
      <c r="A3" s="4" t="s">
        <v>223</v>
      </c>
      <c r="B3" s="4"/>
      <c r="C3" s="4"/>
      <c r="D3" s="4"/>
      <c r="E3" s="4"/>
      <c r="F3" s="4"/>
      <c r="G3" s="4"/>
      <c r="H3" s="4"/>
      <c r="I3" s="4"/>
      <c r="J3" s="4"/>
      <c r="K3" s="4"/>
      <c r="L3" s="54"/>
      <c r="M3" s="54"/>
      <c r="N3" s="54"/>
      <c r="O3" s="54"/>
      <c r="P3" s="54"/>
      <c r="Q3" s="54"/>
      <c r="R3" s="54"/>
      <c r="S3" s="54"/>
      <c r="T3" s="54"/>
      <c r="U3" s="54"/>
      <c r="V3" s="54"/>
      <c r="W3" s="54"/>
    </row>
    <row r="4" ht="18.75" customHeight="1" spans="1:23">
      <c r="A4" s="5" t="str">
        <f>"单位名称："&amp;"峨山彝族自治县化念镇"</f>
        <v>单位名称：峨山彝族自治县化念镇</v>
      </c>
      <c r="B4" s="5"/>
      <c r="C4" s="5"/>
      <c r="D4" s="5"/>
      <c r="E4" s="5"/>
      <c r="F4" s="5"/>
      <c r="G4" s="5"/>
      <c r="H4" s="55"/>
      <c r="I4" s="55"/>
      <c r="J4" s="55"/>
      <c r="K4" s="55"/>
      <c r="L4" s="6"/>
      <c r="M4" s="6"/>
      <c r="N4" s="6"/>
      <c r="O4" s="6"/>
      <c r="P4" s="6"/>
      <c r="Q4" s="6"/>
      <c r="R4" s="6"/>
      <c r="S4" s="6"/>
      <c r="T4" s="6"/>
      <c r="U4" s="6"/>
      <c r="V4" s="6"/>
      <c r="W4" s="6" t="s">
        <v>29</v>
      </c>
    </row>
    <row r="5" ht="18.75" customHeight="1" spans="1:23">
      <c r="A5" s="56" t="s">
        <v>224</v>
      </c>
      <c r="B5" s="56" t="s">
        <v>225</v>
      </c>
      <c r="C5" s="56" t="s">
        <v>226</v>
      </c>
      <c r="D5" s="56" t="s">
        <v>227</v>
      </c>
      <c r="E5" s="56" t="s">
        <v>228</v>
      </c>
      <c r="F5" s="56" t="s">
        <v>229</v>
      </c>
      <c r="G5" s="56" t="s">
        <v>230</v>
      </c>
      <c r="H5" s="57" t="s">
        <v>32</v>
      </c>
      <c r="I5" s="57" t="s">
        <v>231</v>
      </c>
      <c r="J5" s="56"/>
      <c r="K5" s="56"/>
      <c r="L5" s="56"/>
      <c r="M5" s="56"/>
      <c r="N5" s="56" t="s">
        <v>232</v>
      </c>
      <c r="O5" s="56"/>
      <c r="P5" s="56"/>
      <c r="Q5" s="56" t="s">
        <v>38</v>
      </c>
      <c r="R5" s="56" t="s">
        <v>70</v>
      </c>
      <c r="S5" s="56"/>
      <c r="T5" s="56"/>
      <c r="U5" s="56"/>
      <c r="V5" s="56"/>
      <c r="W5" s="56"/>
    </row>
    <row r="6" ht="18.75" customHeight="1" spans="1:23">
      <c r="A6" s="56"/>
      <c r="B6" s="56"/>
      <c r="C6" s="56"/>
      <c r="D6" s="56"/>
      <c r="E6" s="56"/>
      <c r="F6" s="56"/>
      <c r="G6" s="56"/>
      <c r="H6" s="57" t="s">
        <v>233</v>
      </c>
      <c r="I6" s="57" t="s">
        <v>234</v>
      </c>
      <c r="J6" s="56" t="s">
        <v>36</v>
      </c>
      <c r="K6" s="56" t="s">
        <v>37</v>
      </c>
      <c r="L6" s="56"/>
      <c r="M6" s="56"/>
      <c r="N6" s="56" t="s">
        <v>232</v>
      </c>
      <c r="O6" s="56" t="s">
        <v>36</v>
      </c>
      <c r="P6" s="56" t="s">
        <v>37</v>
      </c>
      <c r="Q6" s="56" t="s">
        <v>38</v>
      </c>
      <c r="R6" s="56" t="s">
        <v>70</v>
      </c>
      <c r="S6" s="56" t="s">
        <v>41</v>
      </c>
      <c r="T6" s="56" t="s">
        <v>42</v>
      </c>
      <c r="U6" s="56" t="s">
        <v>43</v>
      </c>
      <c r="V6" s="56" t="s">
        <v>44</v>
      </c>
      <c r="W6" s="56" t="s">
        <v>45</v>
      </c>
    </row>
    <row r="7" ht="18.75" customHeight="1" spans="1:23">
      <c r="A7" s="56"/>
      <c r="B7" s="56"/>
      <c r="C7" s="56"/>
      <c r="D7" s="56"/>
      <c r="E7" s="56"/>
      <c r="F7" s="56"/>
      <c r="G7" s="56"/>
      <c r="H7" s="57"/>
      <c r="I7" s="57" t="s">
        <v>235</v>
      </c>
      <c r="J7" s="56" t="s">
        <v>236</v>
      </c>
      <c r="K7" s="56" t="s">
        <v>237</v>
      </c>
      <c r="L7" s="56" t="s">
        <v>238</v>
      </c>
      <c r="M7" s="56" t="s">
        <v>239</v>
      </c>
      <c r="N7" s="56" t="s">
        <v>35</v>
      </c>
      <c r="O7" s="56" t="s">
        <v>36</v>
      </c>
      <c r="P7" s="56" t="s">
        <v>37</v>
      </c>
      <c r="Q7" s="56"/>
      <c r="R7" s="56" t="s">
        <v>34</v>
      </c>
      <c r="S7" s="56" t="s">
        <v>41</v>
      </c>
      <c r="T7" s="56" t="s">
        <v>42</v>
      </c>
      <c r="U7" s="56" t="s">
        <v>43</v>
      </c>
      <c r="V7" s="56" t="s">
        <v>44</v>
      </c>
      <c r="W7" s="56" t="s">
        <v>45</v>
      </c>
    </row>
    <row r="8" ht="22.65" customHeight="1" spans="1:23">
      <c r="A8" s="56"/>
      <c r="B8" s="56"/>
      <c r="C8" s="56"/>
      <c r="D8" s="56"/>
      <c r="E8" s="56"/>
      <c r="F8" s="56"/>
      <c r="G8" s="56"/>
      <c r="H8" s="57"/>
      <c r="I8" s="57" t="s">
        <v>34</v>
      </c>
      <c r="J8" s="56"/>
      <c r="K8" s="56"/>
      <c r="L8" s="56"/>
      <c r="M8" s="56"/>
      <c r="N8" s="56"/>
      <c r="O8" s="56"/>
      <c r="P8" s="56"/>
      <c r="Q8" s="56"/>
      <c r="R8" s="56"/>
      <c r="S8" s="56"/>
      <c r="T8" s="56"/>
      <c r="U8" s="56"/>
      <c r="V8" s="56"/>
      <c r="W8" s="56"/>
    </row>
    <row r="9" ht="18.75" customHeight="1" spans="1:23">
      <c r="A9" s="57" t="s">
        <v>46</v>
      </c>
      <c r="B9" s="57">
        <v>2</v>
      </c>
      <c r="C9" s="57">
        <v>3</v>
      </c>
      <c r="D9" s="57">
        <v>4</v>
      </c>
      <c r="E9" s="57">
        <v>5</v>
      </c>
      <c r="F9" s="57">
        <v>6</v>
      </c>
      <c r="G9" s="57">
        <v>7</v>
      </c>
      <c r="H9" s="57">
        <v>8</v>
      </c>
      <c r="I9" s="57">
        <v>9</v>
      </c>
      <c r="J9" s="57">
        <v>10</v>
      </c>
      <c r="K9" s="57">
        <v>11</v>
      </c>
      <c r="L9" s="57">
        <v>12</v>
      </c>
      <c r="M9" s="57">
        <v>13</v>
      </c>
      <c r="N9" s="57">
        <v>14</v>
      </c>
      <c r="O9" s="57">
        <v>15</v>
      </c>
      <c r="P9" s="57">
        <v>16</v>
      </c>
      <c r="Q9" s="57">
        <v>17</v>
      </c>
      <c r="R9" s="57">
        <v>18</v>
      </c>
      <c r="S9" s="57">
        <v>19</v>
      </c>
      <c r="T9" s="57">
        <v>20</v>
      </c>
      <c r="U9" s="57">
        <v>21</v>
      </c>
      <c r="V9" s="57">
        <v>22</v>
      </c>
      <c r="W9" s="57">
        <v>23</v>
      </c>
    </row>
    <row r="10" ht="18.75" customHeight="1" spans="1:23">
      <c r="A10" s="9" t="s">
        <v>56</v>
      </c>
      <c r="B10" s="9"/>
      <c r="C10" s="10"/>
      <c r="D10" s="9"/>
      <c r="E10" s="9"/>
      <c r="F10" s="9"/>
      <c r="G10" s="9"/>
      <c r="H10" s="17">
        <v>15140836.08</v>
      </c>
      <c r="I10" s="17">
        <v>15140836.08</v>
      </c>
      <c r="J10" s="17"/>
      <c r="K10" s="17"/>
      <c r="L10" s="17">
        <v>15140836.08</v>
      </c>
      <c r="M10" s="17"/>
      <c r="N10" s="17"/>
      <c r="O10" s="17"/>
      <c r="P10" s="17"/>
      <c r="Q10" s="17"/>
      <c r="R10" s="17"/>
      <c r="S10" s="17"/>
      <c r="T10" s="17"/>
      <c r="U10" s="17"/>
      <c r="V10" s="17"/>
      <c r="W10" s="17"/>
    </row>
    <row r="11" ht="18.75" customHeight="1" spans="1:23">
      <c r="A11" s="58" t="s">
        <v>58</v>
      </c>
      <c r="B11" s="9" t="s">
        <v>240</v>
      </c>
      <c r="C11" s="10" t="s">
        <v>241</v>
      </c>
      <c r="D11" s="9" t="s">
        <v>106</v>
      </c>
      <c r="E11" s="9" t="s">
        <v>100</v>
      </c>
      <c r="F11" s="9" t="s">
        <v>242</v>
      </c>
      <c r="G11" s="9" t="s">
        <v>243</v>
      </c>
      <c r="H11" s="17">
        <v>456948</v>
      </c>
      <c r="I11" s="17">
        <v>456948</v>
      </c>
      <c r="J11" s="17"/>
      <c r="K11" s="17"/>
      <c r="L11" s="17">
        <v>456948</v>
      </c>
      <c r="M11" s="17"/>
      <c r="N11" s="17"/>
      <c r="O11" s="17"/>
      <c r="P11" s="23"/>
      <c r="Q11" s="17"/>
      <c r="R11" s="17"/>
      <c r="S11" s="17"/>
      <c r="T11" s="17"/>
      <c r="U11" s="17"/>
      <c r="V11" s="17"/>
      <c r="W11" s="17"/>
    </row>
    <row r="12" ht="18.75" customHeight="1" spans="1:23">
      <c r="A12" s="58" t="s">
        <v>58</v>
      </c>
      <c r="B12" s="9" t="s">
        <v>240</v>
      </c>
      <c r="C12" s="10" t="s">
        <v>241</v>
      </c>
      <c r="D12" s="9" t="s">
        <v>106</v>
      </c>
      <c r="E12" s="9" t="s">
        <v>100</v>
      </c>
      <c r="F12" s="9" t="s">
        <v>244</v>
      </c>
      <c r="G12" s="9" t="s">
        <v>245</v>
      </c>
      <c r="H12" s="17">
        <v>84000</v>
      </c>
      <c r="I12" s="17">
        <v>84000</v>
      </c>
      <c r="J12" s="17"/>
      <c r="K12" s="17"/>
      <c r="L12" s="17">
        <v>84000</v>
      </c>
      <c r="M12" s="17"/>
      <c r="N12" s="17"/>
      <c r="O12" s="17"/>
      <c r="P12" s="23"/>
      <c r="Q12" s="17"/>
      <c r="R12" s="17"/>
      <c r="S12" s="17"/>
      <c r="T12" s="17"/>
      <c r="U12" s="17"/>
      <c r="V12" s="17"/>
      <c r="W12" s="17"/>
    </row>
    <row r="13" ht="18.75" customHeight="1" spans="1:23">
      <c r="A13" s="58" t="s">
        <v>58</v>
      </c>
      <c r="B13" s="9" t="s">
        <v>240</v>
      </c>
      <c r="C13" s="10" t="s">
        <v>241</v>
      </c>
      <c r="D13" s="9" t="s">
        <v>106</v>
      </c>
      <c r="E13" s="9" t="s">
        <v>100</v>
      </c>
      <c r="F13" s="9" t="s">
        <v>244</v>
      </c>
      <c r="G13" s="9" t="s">
        <v>245</v>
      </c>
      <c r="H13" s="17">
        <v>65580</v>
      </c>
      <c r="I13" s="17">
        <v>65580</v>
      </c>
      <c r="J13" s="17"/>
      <c r="K13" s="17"/>
      <c r="L13" s="17">
        <v>65580</v>
      </c>
      <c r="M13" s="17"/>
      <c r="N13" s="17"/>
      <c r="O13" s="17"/>
      <c r="P13" s="23"/>
      <c r="Q13" s="17"/>
      <c r="R13" s="17"/>
      <c r="S13" s="17"/>
      <c r="T13" s="17"/>
      <c r="U13" s="17"/>
      <c r="V13" s="17"/>
      <c r="W13" s="17"/>
    </row>
    <row r="14" ht="18.75" customHeight="1" spans="1:23">
      <c r="A14" s="58" t="s">
        <v>58</v>
      </c>
      <c r="B14" s="9" t="s">
        <v>240</v>
      </c>
      <c r="C14" s="10" t="s">
        <v>241</v>
      </c>
      <c r="D14" s="9" t="s">
        <v>106</v>
      </c>
      <c r="E14" s="9" t="s">
        <v>100</v>
      </c>
      <c r="F14" s="9" t="s">
        <v>246</v>
      </c>
      <c r="G14" s="9" t="s">
        <v>247</v>
      </c>
      <c r="H14" s="17">
        <v>213360</v>
      </c>
      <c r="I14" s="17">
        <v>213360</v>
      </c>
      <c r="J14" s="17"/>
      <c r="K14" s="17"/>
      <c r="L14" s="17">
        <v>213360</v>
      </c>
      <c r="M14" s="17"/>
      <c r="N14" s="17"/>
      <c r="O14" s="17"/>
      <c r="P14" s="23"/>
      <c r="Q14" s="17"/>
      <c r="R14" s="17"/>
      <c r="S14" s="17"/>
      <c r="T14" s="17"/>
      <c r="U14" s="17"/>
      <c r="V14" s="17"/>
      <c r="W14" s="17"/>
    </row>
    <row r="15" ht="18.75" customHeight="1" spans="1:23">
      <c r="A15" s="58" t="s">
        <v>58</v>
      </c>
      <c r="B15" s="9" t="s">
        <v>240</v>
      </c>
      <c r="C15" s="10" t="s">
        <v>241</v>
      </c>
      <c r="D15" s="9" t="s">
        <v>106</v>
      </c>
      <c r="E15" s="9" t="s">
        <v>100</v>
      </c>
      <c r="F15" s="9" t="s">
        <v>246</v>
      </c>
      <c r="G15" s="9" t="s">
        <v>247</v>
      </c>
      <c r="H15" s="17">
        <v>436800</v>
      </c>
      <c r="I15" s="17">
        <v>436800</v>
      </c>
      <c r="J15" s="17"/>
      <c r="K15" s="17"/>
      <c r="L15" s="17">
        <v>436800</v>
      </c>
      <c r="M15" s="17"/>
      <c r="N15" s="17"/>
      <c r="O15" s="17"/>
      <c r="P15" s="23"/>
      <c r="Q15" s="17"/>
      <c r="R15" s="17"/>
      <c r="S15" s="17"/>
      <c r="T15" s="17"/>
      <c r="U15" s="17"/>
      <c r="V15" s="17"/>
      <c r="W15" s="17"/>
    </row>
    <row r="16" ht="18.75" customHeight="1" spans="1:23">
      <c r="A16" s="58" t="s">
        <v>58</v>
      </c>
      <c r="B16" s="9" t="s">
        <v>248</v>
      </c>
      <c r="C16" s="10" t="s">
        <v>249</v>
      </c>
      <c r="D16" s="9" t="s">
        <v>106</v>
      </c>
      <c r="E16" s="9" t="s">
        <v>100</v>
      </c>
      <c r="F16" s="9" t="s">
        <v>250</v>
      </c>
      <c r="G16" s="9" t="s">
        <v>251</v>
      </c>
      <c r="H16" s="17">
        <v>8126.01</v>
      </c>
      <c r="I16" s="17">
        <v>8126.01</v>
      </c>
      <c r="J16" s="17"/>
      <c r="K16" s="17"/>
      <c r="L16" s="17">
        <v>8126.01</v>
      </c>
      <c r="M16" s="17"/>
      <c r="N16" s="17"/>
      <c r="O16" s="17"/>
      <c r="P16" s="23"/>
      <c r="Q16" s="17"/>
      <c r="R16" s="17"/>
      <c r="S16" s="17"/>
      <c r="T16" s="17"/>
      <c r="U16" s="17"/>
      <c r="V16" s="17"/>
      <c r="W16" s="17"/>
    </row>
    <row r="17" ht="18.75" customHeight="1" spans="1:23">
      <c r="A17" s="58" t="s">
        <v>58</v>
      </c>
      <c r="B17" s="9" t="s">
        <v>248</v>
      </c>
      <c r="C17" s="10" t="s">
        <v>249</v>
      </c>
      <c r="D17" s="9" t="s">
        <v>127</v>
      </c>
      <c r="E17" s="9" t="s">
        <v>128</v>
      </c>
      <c r="F17" s="9" t="s">
        <v>252</v>
      </c>
      <c r="G17" s="9" t="s">
        <v>253</v>
      </c>
      <c r="H17" s="17">
        <v>185737.44</v>
      </c>
      <c r="I17" s="17">
        <v>185737.44</v>
      </c>
      <c r="J17" s="17"/>
      <c r="K17" s="17"/>
      <c r="L17" s="17">
        <v>185737.44</v>
      </c>
      <c r="M17" s="17"/>
      <c r="N17" s="17"/>
      <c r="O17" s="17"/>
      <c r="P17" s="23"/>
      <c r="Q17" s="17"/>
      <c r="R17" s="17"/>
      <c r="S17" s="17"/>
      <c r="T17" s="17"/>
      <c r="U17" s="17"/>
      <c r="V17" s="17"/>
      <c r="W17" s="17"/>
    </row>
    <row r="18" ht="18.75" customHeight="1" spans="1:23">
      <c r="A18" s="58" t="s">
        <v>58</v>
      </c>
      <c r="B18" s="9" t="s">
        <v>248</v>
      </c>
      <c r="C18" s="10" t="s">
        <v>249</v>
      </c>
      <c r="D18" s="9" t="s">
        <v>149</v>
      </c>
      <c r="E18" s="9" t="s">
        <v>150</v>
      </c>
      <c r="F18" s="9" t="s">
        <v>254</v>
      </c>
      <c r="G18" s="9" t="s">
        <v>255</v>
      </c>
      <c r="H18" s="17">
        <v>96351.3</v>
      </c>
      <c r="I18" s="17">
        <v>96351.3</v>
      </c>
      <c r="J18" s="17"/>
      <c r="K18" s="17"/>
      <c r="L18" s="17">
        <v>96351.3</v>
      </c>
      <c r="M18" s="17"/>
      <c r="N18" s="17"/>
      <c r="O18" s="17"/>
      <c r="P18" s="23"/>
      <c r="Q18" s="17"/>
      <c r="R18" s="17"/>
      <c r="S18" s="17"/>
      <c r="T18" s="17"/>
      <c r="U18" s="17"/>
      <c r="V18" s="17"/>
      <c r="W18" s="17"/>
    </row>
    <row r="19" ht="18.75" customHeight="1" spans="1:23">
      <c r="A19" s="58" t="s">
        <v>58</v>
      </c>
      <c r="B19" s="9" t="s">
        <v>248</v>
      </c>
      <c r="C19" s="10" t="s">
        <v>249</v>
      </c>
      <c r="D19" s="9" t="s">
        <v>151</v>
      </c>
      <c r="E19" s="9" t="s">
        <v>152</v>
      </c>
      <c r="F19" s="9" t="s">
        <v>250</v>
      </c>
      <c r="G19" s="9" t="s">
        <v>251</v>
      </c>
      <c r="H19" s="17">
        <v>4643.44</v>
      </c>
      <c r="I19" s="17">
        <v>4643.44</v>
      </c>
      <c r="J19" s="17"/>
      <c r="K19" s="17"/>
      <c r="L19" s="17">
        <v>4643.44</v>
      </c>
      <c r="M19" s="17"/>
      <c r="N19" s="17"/>
      <c r="O19" s="17"/>
      <c r="P19" s="23"/>
      <c r="Q19" s="17"/>
      <c r="R19" s="17"/>
      <c r="S19" s="17"/>
      <c r="T19" s="17"/>
      <c r="U19" s="17"/>
      <c r="V19" s="17"/>
      <c r="W19" s="17"/>
    </row>
    <row r="20" ht="18.75" customHeight="1" spans="1:23">
      <c r="A20" s="58" t="s">
        <v>58</v>
      </c>
      <c r="B20" s="9" t="s">
        <v>248</v>
      </c>
      <c r="C20" s="10" t="s">
        <v>249</v>
      </c>
      <c r="D20" s="9" t="s">
        <v>151</v>
      </c>
      <c r="E20" s="9" t="s">
        <v>152</v>
      </c>
      <c r="F20" s="9" t="s">
        <v>250</v>
      </c>
      <c r="G20" s="9" t="s">
        <v>251</v>
      </c>
      <c r="H20" s="17">
        <v>5295</v>
      </c>
      <c r="I20" s="17">
        <v>5295</v>
      </c>
      <c r="J20" s="17"/>
      <c r="K20" s="17"/>
      <c r="L20" s="17">
        <v>5295</v>
      </c>
      <c r="M20" s="17"/>
      <c r="N20" s="17"/>
      <c r="O20" s="17"/>
      <c r="P20" s="23"/>
      <c r="Q20" s="17"/>
      <c r="R20" s="17"/>
      <c r="S20" s="17"/>
      <c r="T20" s="17"/>
      <c r="U20" s="17"/>
      <c r="V20" s="17"/>
      <c r="W20" s="17"/>
    </row>
    <row r="21" ht="18.75" customHeight="1" spans="1:23">
      <c r="A21" s="58" t="s">
        <v>58</v>
      </c>
      <c r="B21" s="9" t="s">
        <v>248</v>
      </c>
      <c r="C21" s="10" t="s">
        <v>249</v>
      </c>
      <c r="D21" s="9" t="s">
        <v>151</v>
      </c>
      <c r="E21" s="9" t="s">
        <v>152</v>
      </c>
      <c r="F21" s="9" t="s">
        <v>250</v>
      </c>
      <c r="G21" s="9" t="s">
        <v>251</v>
      </c>
      <c r="H21" s="17">
        <v>1059</v>
      </c>
      <c r="I21" s="17">
        <v>1059</v>
      </c>
      <c r="J21" s="17"/>
      <c r="K21" s="17"/>
      <c r="L21" s="17">
        <v>1059</v>
      </c>
      <c r="M21" s="17"/>
      <c r="N21" s="17"/>
      <c r="O21" s="17"/>
      <c r="P21" s="23"/>
      <c r="Q21" s="17"/>
      <c r="R21" s="17"/>
      <c r="S21" s="17"/>
      <c r="T21" s="17"/>
      <c r="U21" s="17"/>
      <c r="V21" s="17"/>
      <c r="W21" s="17"/>
    </row>
    <row r="22" ht="18.75" customHeight="1" spans="1:23">
      <c r="A22" s="58" t="s">
        <v>58</v>
      </c>
      <c r="B22" s="9" t="s">
        <v>256</v>
      </c>
      <c r="C22" s="10" t="s">
        <v>185</v>
      </c>
      <c r="D22" s="9" t="s">
        <v>184</v>
      </c>
      <c r="E22" s="9" t="s">
        <v>185</v>
      </c>
      <c r="F22" s="9" t="s">
        <v>257</v>
      </c>
      <c r="G22" s="9" t="s">
        <v>185</v>
      </c>
      <c r="H22" s="17">
        <v>163800</v>
      </c>
      <c r="I22" s="17">
        <v>163800</v>
      </c>
      <c r="J22" s="17"/>
      <c r="K22" s="17"/>
      <c r="L22" s="17">
        <v>163800</v>
      </c>
      <c r="M22" s="17"/>
      <c r="N22" s="17"/>
      <c r="O22" s="17"/>
      <c r="P22" s="23"/>
      <c r="Q22" s="17"/>
      <c r="R22" s="17"/>
      <c r="S22" s="17"/>
      <c r="T22" s="17"/>
      <c r="U22" s="17"/>
      <c r="V22" s="17"/>
      <c r="W22" s="17"/>
    </row>
    <row r="23" ht="18.75" customHeight="1" spans="1:23">
      <c r="A23" s="58" t="s">
        <v>58</v>
      </c>
      <c r="B23" s="9" t="s">
        <v>258</v>
      </c>
      <c r="C23" s="10" t="s">
        <v>259</v>
      </c>
      <c r="D23" s="9" t="s">
        <v>106</v>
      </c>
      <c r="E23" s="9" t="s">
        <v>100</v>
      </c>
      <c r="F23" s="9" t="s">
        <v>260</v>
      </c>
      <c r="G23" s="9" t="s">
        <v>259</v>
      </c>
      <c r="H23" s="17">
        <v>11200</v>
      </c>
      <c r="I23" s="17">
        <v>11200</v>
      </c>
      <c r="J23" s="17"/>
      <c r="K23" s="17"/>
      <c r="L23" s="17">
        <v>11200</v>
      </c>
      <c r="M23" s="17"/>
      <c r="N23" s="17"/>
      <c r="O23" s="17"/>
      <c r="P23" s="23"/>
      <c r="Q23" s="17"/>
      <c r="R23" s="17"/>
      <c r="S23" s="17"/>
      <c r="T23" s="17"/>
      <c r="U23" s="17"/>
      <c r="V23" s="17"/>
      <c r="W23" s="17"/>
    </row>
    <row r="24" ht="18.75" customHeight="1" spans="1:23">
      <c r="A24" s="58" t="s">
        <v>58</v>
      </c>
      <c r="B24" s="9" t="s">
        <v>261</v>
      </c>
      <c r="C24" s="10" t="s">
        <v>262</v>
      </c>
      <c r="D24" s="9" t="s">
        <v>106</v>
      </c>
      <c r="E24" s="9" t="s">
        <v>100</v>
      </c>
      <c r="F24" s="9" t="s">
        <v>263</v>
      </c>
      <c r="G24" s="9" t="s">
        <v>264</v>
      </c>
      <c r="H24" s="17">
        <v>46600</v>
      </c>
      <c r="I24" s="17">
        <v>46600</v>
      </c>
      <c r="J24" s="17"/>
      <c r="K24" s="17"/>
      <c r="L24" s="17">
        <v>46600</v>
      </c>
      <c r="M24" s="17"/>
      <c r="N24" s="17"/>
      <c r="O24" s="17"/>
      <c r="P24" s="23"/>
      <c r="Q24" s="17"/>
      <c r="R24" s="17"/>
      <c r="S24" s="17"/>
      <c r="T24" s="17"/>
      <c r="U24" s="17"/>
      <c r="V24" s="17"/>
      <c r="W24" s="17"/>
    </row>
    <row r="25" ht="18.75" customHeight="1" spans="1:23">
      <c r="A25" s="58" t="s">
        <v>58</v>
      </c>
      <c r="B25" s="9" t="s">
        <v>261</v>
      </c>
      <c r="C25" s="10" t="s">
        <v>262</v>
      </c>
      <c r="D25" s="9" t="s">
        <v>106</v>
      </c>
      <c r="E25" s="9" t="s">
        <v>100</v>
      </c>
      <c r="F25" s="9" t="s">
        <v>265</v>
      </c>
      <c r="G25" s="9" t="s">
        <v>266</v>
      </c>
      <c r="H25" s="17">
        <v>2400</v>
      </c>
      <c r="I25" s="17">
        <v>2400</v>
      </c>
      <c r="J25" s="17"/>
      <c r="K25" s="17"/>
      <c r="L25" s="17">
        <v>2400</v>
      </c>
      <c r="M25" s="17"/>
      <c r="N25" s="17"/>
      <c r="O25" s="17"/>
      <c r="P25" s="23"/>
      <c r="Q25" s="17"/>
      <c r="R25" s="17"/>
      <c r="S25" s="17"/>
      <c r="T25" s="17"/>
      <c r="U25" s="17"/>
      <c r="V25" s="17"/>
      <c r="W25" s="17"/>
    </row>
    <row r="26" ht="18.75" customHeight="1" spans="1:23">
      <c r="A26" s="58" t="s">
        <v>58</v>
      </c>
      <c r="B26" s="9" t="s">
        <v>261</v>
      </c>
      <c r="C26" s="10" t="s">
        <v>262</v>
      </c>
      <c r="D26" s="9" t="s">
        <v>123</v>
      </c>
      <c r="E26" s="9" t="s">
        <v>124</v>
      </c>
      <c r="F26" s="9" t="s">
        <v>267</v>
      </c>
      <c r="G26" s="9" t="s">
        <v>268</v>
      </c>
      <c r="H26" s="17">
        <v>1800</v>
      </c>
      <c r="I26" s="17">
        <v>1800</v>
      </c>
      <c r="J26" s="17"/>
      <c r="K26" s="17"/>
      <c r="L26" s="17">
        <v>1800</v>
      </c>
      <c r="M26" s="17"/>
      <c r="N26" s="17"/>
      <c r="O26" s="17"/>
      <c r="P26" s="23"/>
      <c r="Q26" s="17"/>
      <c r="R26" s="17"/>
      <c r="S26" s="17"/>
      <c r="T26" s="17"/>
      <c r="U26" s="17"/>
      <c r="V26" s="17"/>
      <c r="W26" s="17"/>
    </row>
    <row r="27" ht="18.75" customHeight="1" spans="1:23">
      <c r="A27" s="58" t="s">
        <v>58</v>
      </c>
      <c r="B27" s="9" t="s">
        <v>261</v>
      </c>
      <c r="C27" s="10" t="s">
        <v>262</v>
      </c>
      <c r="D27" s="9" t="s">
        <v>125</v>
      </c>
      <c r="E27" s="9" t="s">
        <v>126</v>
      </c>
      <c r="F27" s="9" t="s">
        <v>267</v>
      </c>
      <c r="G27" s="9" t="s">
        <v>268</v>
      </c>
      <c r="H27" s="17">
        <v>600</v>
      </c>
      <c r="I27" s="17">
        <v>600</v>
      </c>
      <c r="J27" s="17"/>
      <c r="K27" s="17"/>
      <c r="L27" s="17">
        <v>600</v>
      </c>
      <c r="M27" s="17"/>
      <c r="N27" s="17"/>
      <c r="O27" s="17"/>
      <c r="P27" s="23"/>
      <c r="Q27" s="17"/>
      <c r="R27" s="17"/>
      <c r="S27" s="17"/>
      <c r="T27" s="17"/>
      <c r="U27" s="17"/>
      <c r="V27" s="17"/>
      <c r="W27" s="17"/>
    </row>
    <row r="28" ht="18.75" customHeight="1" spans="1:23">
      <c r="A28" s="58" t="s">
        <v>58</v>
      </c>
      <c r="B28" s="9" t="s">
        <v>269</v>
      </c>
      <c r="C28" s="10" t="s">
        <v>270</v>
      </c>
      <c r="D28" s="9" t="s">
        <v>106</v>
      </c>
      <c r="E28" s="9" t="s">
        <v>100</v>
      </c>
      <c r="F28" s="9" t="s">
        <v>250</v>
      </c>
      <c r="G28" s="9" t="s">
        <v>251</v>
      </c>
      <c r="H28" s="17">
        <v>32411.09</v>
      </c>
      <c r="I28" s="17">
        <v>32411.09</v>
      </c>
      <c r="J28" s="17"/>
      <c r="K28" s="17"/>
      <c r="L28" s="17">
        <v>32411.09</v>
      </c>
      <c r="M28" s="17"/>
      <c r="N28" s="17"/>
      <c r="O28" s="17"/>
      <c r="P28" s="23"/>
      <c r="Q28" s="17"/>
      <c r="R28" s="17"/>
      <c r="S28" s="17"/>
      <c r="T28" s="17"/>
      <c r="U28" s="17"/>
      <c r="V28" s="17"/>
      <c r="W28" s="17"/>
    </row>
    <row r="29" ht="18.75" customHeight="1" spans="1:23">
      <c r="A29" s="58" t="s">
        <v>58</v>
      </c>
      <c r="B29" s="9" t="s">
        <v>271</v>
      </c>
      <c r="C29" s="10" t="s">
        <v>272</v>
      </c>
      <c r="D29" s="9" t="s">
        <v>106</v>
      </c>
      <c r="E29" s="9" t="s">
        <v>100</v>
      </c>
      <c r="F29" s="9" t="s">
        <v>273</v>
      </c>
      <c r="G29" s="9" t="s">
        <v>272</v>
      </c>
      <c r="H29" s="17">
        <v>28000</v>
      </c>
      <c r="I29" s="17">
        <v>28000</v>
      </c>
      <c r="J29" s="17"/>
      <c r="K29" s="17"/>
      <c r="L29" s="17">
        <v>28000</v>
      </c>
      <c r="M29" s="17"/>
      <c r="N29" s="17"/>
      <c r="O29" s="17"/>
      <c r="P29" s="23"/>
      <c r="Q29" s="17"/>
      <c r="R29" s="17"/>
      <c r="S29" s="17"/>
      <c r="T29" s="17"/>
      <c r="U29" s="17"/>
      <c r="V29" s="17"/>
      <c r="W29" s="17"/>
    </row>
    <row r="30" ht="18.75" customHeight="1" spans="1:23">
      <c r="A30" s="58" t="s">
        <v>58</v>
      </c>
      <c r="B30" s="9" t="s">
        <v>274</v>
      </c>
      <c r="C30" s="10" t="s">
        <v>275</v>
      </c>
      <c r="D30" s="9" t="s">
        <v>106</v>
      </c>
      <c r="E30" s="9" t="s">
        <v>100</v>
      </c>
      <c r="F30" s="9" t="s">
        <v>246</v>
      </c>
      <c r="G30" s="9" t="s">
        <v>247</v>
      </c>
      <c r="H30" s="17">
        <v>184800</v>
      </c>
      <c r="I30" s="17">
        <v>184800</v>
      </c>
      <c r="J30" s="17"/>
      <c r="K30" s="17"/>
      <c r="L30" s="17">
        <v>184800</v>
      </c>
      <c r="M30" s="17"/>
      <c r="N30" s="17"/>
      <c r="O30" s="17"/>
      <c r="P30" s="23"/>
      <c r="Q30" s="17"/>
      <c r="R30" s="17"/>
      <c r="S30" s="17"/>
      <c r="T30" s="17"/>
      <c r="U30" s="17"/>
      <c r="V30" s="17"/>
      <c r="W30" s="17"/>
    </row>
    <row r="31" ht="18.75" customHeight="1" spans="1:23">
      <c r="A31" s="58" t="s">
        <v>58</v>
      </c>
      <c r="B31" s="9" t="s">
        <v>274</v>
      </c>
      <c r="C31" s="10" t="s">
        <v>275</v>
      </c>
      <c r="D31" s="9" t="s">
        <v>106</v>
      </c>
      <c r="E31" s="9" t="s">
        <v>100</v>
      </c>
      <c r="F31" s="9" t="s">
        <v>246</v>
      </c>
      <c r="G31" s="9" t="s">
        <v>247</v>
      </c>
      <c r="H31" s="17">
        <v>50400</v>
      </c>
      <c r="I31" s="17">
        <v>50400</v>
      </c>
      <c r="J31" s="17"/>
      <c r="K31" s="17"/>
      <c r="L31" s="17">
        <v>50400</v>
      </c>
      <c r="M31" s="17"/>
      <c r="N31" s="17"/>
      <c r="O31" s="17"/>
      <c r="P31" s="23"/>
      <c r="Q31" s="17"/>
      <c r="R31" s="17"/>
      <c r="S31" s="17"/>
      <c r="T31" s="17"/>
      <c r="U31" s="17"/>
      <c r="V31" s="17"/>
      <c r="W31" s="17"/>
    </row>
    <row r="32" ht="18.75" customHeight="1" spans="1:23">
      <c r="A32" s="58" t="s">
        <v>58</v>
      </c>
      <c r="B32" s="9" t="s">
        <v>276</v>
      </c>
      <c r="C32" s="10" t="s">
        <v>277</v>
      </c>
      <c r="D32" s="9" t="s">
        <v>123</v>
      </c>
      <c r="E32" s="9" t="s">
        <v>124</v>
      </c>
      <c r="F32" s="9" t="s">
        <v>278</v>
      </c>
      <c r="G32" s="9" t="s">
        <v>279</v>
      </c>
      <c r="H32" s="17">
        <v>43200</v>
      </c>
      <c r="I32" s="17">
        <v>43200</v>
      </c>
      <c r="J32" s="17"/>
      <c r="K32" s="17"/>
      <c r="L32" s="17">
        <v>43200</v>
      </c>
      <c r="M32" s="17"/>
      <c r="N32" s="17"/>
      <c r="O32" s="17"/>
      <c r="P32" s="23"/>
      <c r="Q32" s="17"/>
      <c r="R32" s="17"/>
      <c r="S32" s="17"/>
      <c r="T32" s="17"/>
      <c r="U32" s="17"/>
      <c r="V32" s="17"/>
      <c r="W32" s="17"/>
    </row>
    <row r="33" ht="18.75" customHeight="1" spans="1:23">
      <c r="A33" s="58" t="s">
        <v>58</v>
      </c>
      <c r="B33" s="9" t="s">
        <v>276</v>
      </c>
      <c r="C33" s="10" t="s">
        <v>277</v>
      </c>
      <c r="D33" s="9" t="s">
        <v>125</v>
      </c>
      <c r="E33" s="9" t="s">
        <v>126</v>
      </c>
      <c r="F33" s="9" t="s">
        <v>278</v>
      </c>
      <c r="G33" s="9" t="s">
        <v>279</v>
      </c>
      <c r="H33" s="17">
        <v>14400</v>
      </c>
      <c r="I33" s="17">
        <v>14400</v>
      </c>
      <c r="J33" s="17"/>
      <c r="K33" s="17"/>
      <c r="L33" s="17">
        <v>14400</v>
      </c>
      <c r="M33" s="17"/>
      <c r="N33" s="17"/>
      <c r="O33" s="17"/>
      <c r="P33" s="23"/>
      <c r="Q33" s="17"/>
      <c r="R33" s="17"/>
      <c r="S33" s="17"/>
      <c r="T33" s="17"/>
      <c r="U33" s="17"/>
      <c r="V33" s="17"/>
      <c r="W33" s="17"/>
    </row>
    <row r="34" ht="18.75" customHeight="1" spans="1:23">
      <c r="A34" s="58" t="s">
        <v>58</v>
      </c>
      <c r="B34" s="9" t="s">
        <v>280</v>
      </c>
      <c r="C34" s="10" t="s">
        <v>281</v>
      </c>
      <c r="D34" s="9" t="s">
        <v>123</v>
      </c>
      <c r="E34" s="9" t="s">
        <v>124</v>
      </c>
      <c r="F34" s="9" t="s">
        <v>282</v>
      </c>
      <c r="G34" s="9" t="s">
        <v>283</v>
      </c>
      <c r="H34" s="17">
        <v>23400</v>
      </c>
      <c r="I34" s="17">
        <v>23400</v>
      </c>
      <c r="J34" s="17"/>
      <c r="K34" s="17"/>
      <c r="L34" s="17">
        <v>23400</v>
      </c>
      <c r="M34" s="17"/>
      <c r="N34" s="17"/>
      <c r="O34" s="17"/>
      <c r="P34" s="23"/>
      <c r="Q34" s="17"/>
      <c r="R34" s="17"/>
      <c r="S34" s="17"/>
      <c r="T34" s="17"/>
      <c r="U34" s="17"/>
      <c r="V34" s="17"/>
      <c r="W34" s="17"/>
    </row>
    <row r="35" ht="18.75" customHeight="1" spans="1:23">
      <c r="A35" s="58" t="s">
        <v>58</v>
      </c>
      <c r="B35" s="9" t="s">
        <v>280</v>
      </c>
      <c r="C35" s="10" t="s">
        <v>281</v>
      </c>
      <c r="D35" s="9" t="s">
        <v>125</v>
      </c>
      <c r="E35" s="9" t="s">
        <v>126</v>
      </c>
      <c r="F35" s="9" t="s">
        <v>282</v>
      </c>
      <c r="G35" s="9" t="s">
        <v>283</v>
      </c>
      <c r="H35" s="17">
        <v>7800</v>
      </c>
      <c r="I35" s="17">
        <v>7800</v>
      </c>
      <c r="J35" s="17"/>
      <c r="K35" s="17"/>
      <c r="L35" s="17">
        <v>7800</v>
      </c>
      <c r="M35" s="17"/>
      <c r="N35" s="17"/>
      <c r="O35" s="17"/>
      <c r="P35" s="23"/>
      <c r="Q35" s="17"/>
      <c r="R35" s="17"/>
      <c r="S35" s="17"/>
      <c r="T35" s="17"/>
      <c r="U35" s="17"/>
      <c r="V35" s="17"/>
      <c r="W35" s="17"/>
    </row>
    <row r="36" ht="18.75" customHeight="1" spans="1:23">
      <c r="A36" s="58" t="s">
        <v>60</v>
      </c>
      <c r="B36" s="9" t="s">
        <v>284</v>
      </c>
      <c r="C36" s="10" t="s">
        <v>285</v>
      </c>
      <c r="D36" s="9" t="s">
        <v>93</v>
      </c>
      <c r="E36" s="9" t="s">
        <v>94</v>
      </c>
      <c r="F36" s="9" t="s">
        <v>242</v>
      </c>
      <c r="G36" s="9" t="s">
        <v>243</v>
      </c>
      <c r="H36" s="17">
        <v>1137168</v>
      </c>
      <c r="I36" s="17">
        <v>1137168</v>
      </c>
      <c r="J36" s="17"/>
      <c r="K36" s="17"/>
      <c r="L36" s="17">
        <v>1137168</v>
      </c>
      <c r="M36" s="17"/>
      <c r="N36" s="17"/>
      <c r="O36" s="17"/>
      <c r="P36" s="23"/>
      <c r="Q36" s="17"/>
      <c r="R36" s="17"/>
      <c r="S36" s="17"/>
      <c r="T36" s="17"/>
      <c r="U36" s="17"/>
      <c r="V36" s="17"/>
      <c r="W36" s="17"/>
    </row>
    <row r="37" ht="18.75" customHeight="1" spans="1:23">
      <c r="A37" s="58" t="s">
        <v>60</v>
      </c>
      <c r="B37" s="9" t="s">
        <v>284</v>
      </c>
      <c r="C37" s="10" t="s">
        <v>285</v>
      </c>
      <c r="D37" s="9" t="s">
        <v>93</v>
      </c>
      <c r="E37" s="9" t="s">
        <v>94</v>
      </c>
      <c r="F37" s="9" t="s">
        <v>244</v>
      </c>
      <c r="G37" s="9" t="s">
        <v>245</v>
      </c>
      <c r="H37" s="17">
        <v>204000</v>
      </c>
      <c r="I37" s="17">
        <v>204000</v>
      </c>
      <c r="J37" s="17"/>
      <c r="K37" s="17"/>
      <c r="L37" s="17">
        <v>204000</v>
      </c>
      <c r="M37" s="17"/>
      <c r="N37" s="17"/>
      <c r="O37" s="17"/>
      <c r="P37" s="23"/>
      <c r="Q37" s="17"/>
      <c r="R37" s="17"/>
      <c r="S37" s="17"/>
      <c r="T37" s="17"/>
      <c r="U37" s="17"/>
      <c r="V37" s="17"/>
      <c r="W37" s="17"/>
    </row>
    <row r="38" ht="18.75" customHeight="1" spans="1:23">
      <c r="A38" s="58" t="s">
        <v>60</v>
      </c>
      <c r="B38" s="9" t="s">
        <v>284</v>
      </c>
      <c r="C38" s="10" t="s">
        <v>285</v>
      </c>
      <c r="D38" s="9" t="s">
        <v>93</v>
      </c>
      <c r="E38" s="9" t="s">
        <v>94</v>
      </c>
      <c r="F38" s="9" t="s">
        <v>244</v>
      </c>
      <c r="G38" s="9" t="s">
        <v>245</v>
      </c>
      <c r="H38" s="17">
        <v>624696</v>
      </c>
      <c r="I38" s="17">
        <v>624696</v>
      </c>
      <c r="J38" s="17"/>
      <c r="K38" s="17"/>
      <c r="L38" s="17">
        <v>624696</v>
      </c>
      <c r="M38" s="17"/>
      <c r="N38" s="17"/>
      <c r="O38" s="17"/>
      <c r="P38" s="23"/>
      <c r="Q38" s="17"/>
      <c r="R38" s="17"/>
      <c r="S38" s="17"/>
      <c r="T38" s="17"/>
      <c r="U38" s="17"/>
      <c r="V38" s="17"/>
      <c r="W38" s="17"/>
    </row>
    <row r="39" ht="18.75" customHeight="1" spans="1:23">
      <c r="A39" s="58" t="s">
        <v>60</v>
      </c>
      <c r="B39" s="9" t="s">
        <v>284</v>
      </c>
      <c r="C39" s="10" t="s">
        <v>285</v>
      </c>
      <c r="D39" s="9" t="s">
        <v>93</v>
      </c>
      <c r="E39" s="9" t="s">
        <v>94</v>
      </c>
      <c r="F39" s="9" t="s">
        <v>244</v>
      </c>
      <c r="G39" s="9" t="s">
        <v>245</v>
      </c>
      <c r="H39" s="17">
        <v>1357356</v>
      </c>
      <c r="I39" s="17">
        <v>1357356</v>
      </c>
      <c r="J39" s="17"/>
      <c r="K39" s="17"/>
      <c r="L39" s="17">
        <v>1357356</v>
      </c>
      <c r="M39" s="17"/>
      <c r="N39" s="17"/>
      <c r="O39" s="17"/>
      <c r="P39" s="23"/>
      <c r="Q39" s="17"/>
      <c r="R39" s="17"/>
      <c r="S39" s="17"/>
      <c r="T39" s="17"/>
      <c r="U39" s="17"/>
      <c r="V39" s="17"/>
      <c r="W39" s="17"/>
    </row>
    <row r="40" ht="18.75" customHeight="1" spans="1:23">
      <c r="A40" s="58" t="s">
        <v>60</v>
      </c>
      <c r="B40" s="9" t="s">
        <v>284</v>
      </c>
      <c r="C40" s="10" t="s">
        <v>285</v>
      </c>
      <c r="D40" s="9" t="s">
        <v>93</v>
      </c>
      <c r="E40" s="9" t="s">
        <v>94</v>
      </c>
      <c r="F40" s="9" t="s">
        <v>286</v>
      </c>
      <c r="G40" s="9" t="s">
        <v>287</v>
      </c>
      <c r="H40" s="17">
        <v>94764</v>
      </c>
      <c r="I40" s="17">
        <v>94764</v>
      </c>
      <c r="J40" s="17"/>
      <c r="K40" s="17"/>
      <c r="L40" s="17">
        <v>94764</v>
      </c>
      <c r="M40" s="17"/>
      <c r="N40" s="17"/>
      <c r="O40" s="17"/>
      <c r="P40" s="23"/>
      <c r="Q40" s="17"/>
      <c r="R40" s="17"/>
      <c r="S40" s="17"/>
      <c r="T40" s="17"/>
      <c r="U40" s="17"/>
      <c r="V40" s="17"/>
      <c r="W40" s="17"/>
    </row>
    <row r="41" ht="18.75" customHeight="1" spans="1:23">
      <c r="A41" s="58" t="s">
        <v>60</v>
      </c>
      <c r="B41" s="9" t="s">
        <v>288</v>
      </c>
      <c r="C41" s="10" t="s">
        <v>249</v>
      </c>
      <c r="D41" s="9" t="s">
        <v>127</v>
      </c>
      <c r="E41" s="9" t="s">
        <v>128</v>
      </c>
      <c r="F41" s="9" t="s">
        <v>252</v>
      </c>
      <c r="G41" s="9" t="s">
        <v>253</v>
      </c>
      <c r="H41" s="17">
        <v>516484.48</v>
      </c>
      <c r="I41" s="17">
        <v>516484.48</v>
      </c>
      <c r="J41" s="17"/>
      <c r="K41" s="17"/>
      <c r="L41" s="17">
        <v>516484.48</v>
      </c>
      <c r="M41" s="17"/>
      <c r="N41" s="17"/>
      <c r="O41" s="17"/>
      <c r="P41" s="23"/>
      <c r="Q41" s="17"/>
      <c r="R41" s="17"/>
      <c r="S41" s="17"/>
      <c r="T41" s="17"/>
      <c r="U41" s="17"/>
      <c r="V41" s="17"/>
      <c r="W41" s="17"/>
    </row>
    <row r="42" ht="18.75" customHeight="1" spans="1:23">
      <c r="A42" s="58" t="s">
        <v>60</v>
      </c>
      <c r="B42" s="9" t="s">
        <v>288</v>
      </c>
      <c r="C42" s="10" t="s">
        <v>249</v>
      </c>
      <c r="D42" s="9" t="s">
        <v>147</v>
      </c>
      <c r="E42" s="9" t="s">
        <v>148</v>
      </c>
      <c r="F42" s="9" t="s">
        <v>254</v>
      </c>
      <c r="G42" s="9" t="s">
        <v>255</v>
      </c>
      <c r="H42" s="17">
        <v>267926.32</v>
      </c>
      <c r="I42" s="17">
        <v>267926.32</v>
      </c>
      <c r="J42" s="17"/>
      <c r="K42" s="17"/>
      <c r="L42" s="17">
        <v>267926.32</v>
      </c>
      <c r="M42" s="17"/>
      <c r="N42" s="17"/>
      <c r="O42" s="17"/>
      <c r="P42" s="23"/>
      <c r="Q42" s="17"/>
      <c r="R42" s="17"/>
      <c r="S42" s="17"/>
      <c r="T42" s="17"/>
      <c r="U42" s="17"/>
      <c r="V42" s="17"/>
      <c r="W42" s="17"/>
    </row>
    <row r="43" ht="18.75" customHeight="1" spans="1:23">
      <c r="A43" s="58" t="s">
        <v>60</v>
      </c>
      <c r="B43" s="9" t="s">
        <v>288</v>
      </c>
      <c r="C43" s="10" t="s">
        <v>249</v>
      </c>
      <c r="D43" s="9" t="s">
        <v>151</v>
      </c>
      <c r="E43" s="9" t="s">
        <v>152</v>
      </c>
      <c r="F43" s="9" t="s">
        <v>250</v>
      </c>
      <c r="G43" s="9" t="s">
        <v>251</v>
      </c>
      <c r="H43" s="17">
        <v>12912.11</v>
      </c>
      <c r="I43" s="17">
        <v>12912.11</v>
      </c>
      <c r="J43" s="17"/>
      <c r="K43" s="17"/>
      <c r="L43" s="17">
        <v>12912.11</v>
      </c>
      <c r="M43" s="17"/>
      <c r="N43" s="17"/>
      <c r="O43" s="17"/>
      <c r="P43" s="23"/>
      <c r="Q43" s="17"/>
      <c r="R43" s="17"/>
      <c r="S43" s="17"/>
      <c r="T43" s="17"/>
      <c r="U43" s="17"/>
      <c r="V43" s="17"/>
      <c r="W43" s="17"/>
    </row>
    <row r="44" ht="18.75" customHeight="1" spans="1:23">
      <c r="A44" s="58" t="s">
        <v>60</v>
      </c>
      <c r="B44" s="9" t="s">
        <v>288</v>
      </c>
      <c r="C44" s="10" t="s">
        <v>249</v>
      </c>
      <c r="D44" s="9" t="s">
        <v>151</v>
      </c>
      <c r="E44" s="9" t="s">
        <v>152</v>
      </c>
      <c r="F44" s="9" t="s">
        <v>250</v>
      </c>
      <c r="G44" s="9" t="s">
        <v>251</v>
      </c>
      <c r="H44" s="17">
        <v>15885</v>
      </c>
      <c r="I44" s="17">
        <v>15885</v>
      </c>
      <c r="J44" s="17"/>
      <c r="K44" s="17"/>
      <c r="L44" s="17">
        <v>15885</v>
      </c>
      <c r="M44" s="17"/>
      <c r="N44" s="17"/>
      <c r="O44" s="17"/>
      <c r="P44" s="23"/>
      <c r="Q44" s="17"/>
      <c r="R44" s="17"/>
      <c r="S44" s="17"/>
      <c r="T44" s="17"/>
      <c r="U44" s="17"/>
      <c r="V44" s="17"/>
      <c r="W44" s="17"/>
    </row>
    <row r="45" ht="18.75" customHeight="1" spans="1:23">
      <c r="A45" s="58" t="s">
        <v>60</v>
      </c>
      <c r="B45" s="9" t="s">
        <v>289</v>
      </c>
      <c r="C45" s="10" t="s">
        <v>185</v>
      </c>
      <c r="D45" s="9" t="s">
        <v>184</v>
      </c>
      <c r="E45" s="9" t="s">
        <v>185</v>
      </c>
      <c r="F45" s="9" t="s">
        <v>257</v>
      </c>
      <c r="G45" s="9" t="s">
        <v>185</v>
      </c>
      <c r="H45" s="17">
        <v>463452</v>
      </c>
      <c r="I45" s="17">
        <v>463452</v>
      </c>
      <c r="J45" s="17"/>
      <c r="K45" s="17"/>
      <c r="L45" s="17">
        <v>463452</v>
      </c>
      <c r="M45" s="17"/>
      <c r="N45" s="17"/>
      <c r="O45" s="17"/>
      <c r="P45" s="23"/>
      <c r="Q45" s="17"/>
      <c r="R45" s="17"/>
      <c r="S45" s="17"/>
      <c r="T45" s="17"/>
      <c r="U45" s="17"/>
      <c r="V45" s="17"/>
      <c r="W45" s="17"/>
    </row>
    <row r="46" ht="18.75" customHeight="1" spans="1:23">
      <c r="A46" s="58" t="s">
        <v>60</v>
      </c>
      <c r="B46" s="9" t="s">
        <v>290</v>
      </c>
      <c r="C46" s="10" t="s">
        <v>277</v>
      </c>
      <c r="D46" s="9" t="s">
        <v>123</v>
      </c>
      <c r="E46" s="9" t="s">
        <v>124</v>
      </c>
      <c r="F46" s="9" t="s">
        <v>278</v>
      </c>
      <c r="G46" s="9" t="s">
        <v>279</v>
      </c>
      <c r="H46" s="17">
        <v>158400</v>
      </c>
      <c r="I46" s="17">
        <v>158400</v>
      </c>
      <c r="J46" s="17"/>
      <c r="K46" s="17"/>
      <c r="L46" s="17">
        <v>158400</v>
      </c>
      <c r="M46" s="17"/>
      <c r="N46" s="17"/>
      <c r="O46" s="17"/>
      <c r="P46" s="23"/>
      <c r="Q46" s="17"/>
      <c r="R46" s="17"/>
      <c r="S46" s="17"/>
      <c r="T46" s="17"/>
      <c r="U46" s="17"/>
      <c r="V46" s="17"/>
      <c r="W46" s="17"/>
    </row>
    <row r="47" ht="18.75" customHeight="1" spans="1:23">
      <c r="A47" s="58" t="s">
        <v>60</v>
      </c>
      <c r="B47" s="9" t="s">
        <v>291</v>
      </c>
      <c r="C47" s="10" t="s">
        <v>292</v>
      </c>
      <c r="D47" s="9" t="s">
        <v>93</v>
      </c>
      <c r="E47" s="9" t="s">
        <v>94</v>
      </c>
      <c r="F47" s="9" t="s">
        <v>293</v>
      </c>
      <c r="G47" s="9" t="s">
        <v>294</v>
      </c>
      <c r="H47" s="17">
        <v>85000</v>
      </c>
      <c r="I47" s="17">
        <v>85000</v>
      </c>
      <c r="J47" s="17"/>
      <c r="K47" s="17"/>
      <c r="L47" s="17">
        <v>85000</v>
      </c>
      <c r="M47" s="17"/>
      <c r="N47" s="17"/>
      <c r="O47" s="17"/>
      <c r="P47" s="23"/>
      <c r="Q47" s="17"/>
      <c r="R47" s="17"/>
      <c r="S47" s="17"/>
      <c r="T47" s="17"/>
      <c r="U47" s="17"/>
      <c r="V47" s="17"/>
      <c r="W47" s="17"/>
    </row>
    <row r="48" ht="18.75" customHeight="1" spans="1:23">
      <c r="A48" s="58" t="s">
        <v>60</v>
      </c>
      <c r="B48" s="9" t="s">
        <v>295</v>
      </c>
      <c r="C48" s="10" t="s">
        <v>296</v>
      </c>
      <c r="D48" s="9" t="s">
        <v>93</v>
      </c>
      <c r="E48" s="9" t="s">
        <v>94</v>
      </c>
      <c r="F48" s="9" t="s">
        <v>297</v>
      </c>
      <c r="G48" s="9" t="s">
        <v>298</v>
      </c>
      <c r="H48" s="17">
        <v>306000</v>
      </c>
      <c r="I48" s="17">
        <v>306000</v>
      </c>
      <c r="J48" s="17"/>
      <c r="K48" s="17"/>
      <c r="L48" s="17">
        <v>306000</v>
      </c>
      <c r="M48" s="17"/>
      <c r="N48" s="17"/>
      <c r="O48" s="17"/>
      <c r="P48" s="23"/>
      <c r="Q48" s="17"/>
      <c r="R48" s="17"/>
      <c r="S48" s="17"/>
      <c r="T48" s="17"/>
      <c r="U48" s="17"/>
      <c r="V48" s="17"/>
      <c r="W48" s="17"/>
    </row>
    <row r="49" ht="18.75" customHeight="1" spans="1:23">
      <c r="A49" s="58" t="s">
        <v>60</v>
      </c>
      <c r="B49" s="9" t="s">
        <v>299</v>
      </c>
      <c r="C49" s="10" t="s">
        <v>259</v>
      </c>
      <c r="D49" s="9" t="s">
        <v>93</v>
      </c>
      <c r="E49" s="9" t="s">
        <v>94</v>
      </c>
      <c r="F49" s="9" t="s">
        <v>260</v>
      </c>
      <c r="G49" s="9" t="s">
        <v>259</v>
      </c>
      <c r="H49" s="17">
        <v>27200</v>
      </c>
      <c r="I49" s="17">
        <v>27200</v>
      </c>
      <c r="J49" s="17"/>
      <c r="K49" s="17"/>
      <c r="L49" s="17">
        <v>27200</v>
      </c>
      <c r="M49" s="17"/>
      <c r="N49" s="17"/>
      <c r="O49" s="17"/>
      <c r="P49" s="23"/>
      <c r="Q49" s="17"/>
      <c r="R49" s="17"/>
      <c r="S49" s="17"/>
      <c r="T49" s="17"/>
      <c r="U49" s="17"/>
      <c r="V49" s="17"/>
      <c r="W49" s="17"/>
    </row>
    <row r="50" ht="18.75" customHeight="1" spans="1:23">
      <c r="A50" s="58" t="s">
        <v>60</v>
      </c>
      <c r="B50" s="9" t="s">
        <v>300</v>
      </c>
      <c r="C50" s="10" t="s">
        <v>262</v>
      </c>
      <c r="D50" s="9" t="s">
        <v>93</v>
      </c>
      <c r="E50" s="9" t="s">
        <v>94</v>
      </c>
      <c r="F50" s="9" t="s">
        <v>263</v>
      </c>
      <c r="G50" s="9" t="s">
        <v>264</v>
      </c>
      <c r="H50" s="17">
        <v>28000</v>
      </c>
      <c r="I50" s="17">
        <v>28000</v>
      </c>
      <c r="J50" s="17"/>
      <c r="K50" s="17"/>
      <c r="L50" s="17">
        <v>28000</v>
      </c>
      <c r="M50" s="17"/>
      <c r="N50" s="17"/>
      <c r="O50" s="17"/>
      <c r="P50" s="23"/>
      <c r="Q50" s="17"/>
      <c r="R50" s="17"/>
      <c r="S50" s="17"/>
      <c r="T50" s="17"/>
      <c r="U50" s="17"/>
      <c r="V50" s="17"/>
      <c r="W50" s="17"/>
    </row>
    <row r="51" ht="18.75" customHeight="1" spans="1:23">
      <c r="A51" s="58" t="s">
        <v>60</v>
      </c>
      <c r="B51" s="9" t="s">
        <v>300</v>
      </c>
      <c r="C51" s="10" t="s">
        <v>262</v>
      </c>
      <c r="D51" s="9" t="s">
        <v>93</v>
      </c>
      <c r="E51" s="9" t="s">
        <v>94</v>
      </c>
      <c r="F51" s="9" t="s">
        <v>263</v>
      </c>
      <c r="G51" s="9" t="s">
        <v>264</v>
      </c>
      <c r="H51" s="17">
        <v>11000</v>
      </c>
      <c r="I51" s="17">
        <v>11000</v>
      </c>
      <c r="J51" s="17"/>
      <c r="K51" s="17"/>
      <c r="L51" s="17">
        <v>11000</v>
      </c>
      <c r="M51" s="17"/>
      <c r="N51" s="17"/>
      <c r="O51" s="17"/>
      <c r="P51" s="23"/>
      <c r="Q51" s="17"/>
      <c r="R51" s="17"/>
      <c r="S51" s="17"/>
      <c r="T51" s="17"/>
      <c r="U51" s="17"/>
      <c r="V51" s="17"/>
      <c r="W51" s="17"/>
    </row>
    <row r="52" ht="18.75" customHeight="1" spans="1:23">
      <c r="A52" s="58" t="s">
        <v>60</v>
      </c>
      <c r="B52" s="9" t="s">
        <v>300</v>
      </c>
      <c r="C52" s="10" t="s">
        <v>262</v>
      </c>
      <c r="D52" s="9" t="s">
        <v>93</v>
      </c>
      <c r="E52" s="9" t="s">
        <v>94</v>
      </c>
      <c r="F52" s="9" t="s">
        <v>263</v>
      </c>
      <c r="G52" s="9" t="s">
        <v>264</v>
      </c>
      <c r="H52" s="17">
        <v>80000</v>
      </c>
      <c r="I52" s="17">
        <v>80000</v>
      </c>
      <c r="J52" s="17"/>
      <c r="K52" s="17"/>
      <c r="L52" s="17">
        <v>80000</v>
      </c>
      <c r="M52" s="17"/>
      <c r="N52" s="17"/>
      <c r="O52" s="17"/>
      <c r="P52" s="23"/>
      <c r="Q52" s="17"/>
      <c r="R52" s="17"/>
      <c r="S52" s="17"/>
      <c r="T52" s="17"/>
      <c r="U52" s="17"/>
      <c r="V52" s="17"/>
      <c r="W52" s="17"/>
    </row>
    <row r="53" ht="18.75" customHeight="1" spans="1:23">
      <c r="A53" s="58" t="s">
        <v>60</v>
      </c>
      <c r="B53" s="9" t="s">
        <v>300</v>
      </c>
      <c r="C53" s="10" t="s">
        <v>262</v>
      </c>
      <c r="D53" s="9" t="s">
        <v>123</v>
      </c>
      <c r="E53" s="9" t="s">
        <v>124</v>
      </c>
      <c r="F53" s="9" t="s">
        <v>267</v>
      </c>
      <c r="G53" s="9" t="s">
        <v>268</v>
      </c>
      <c r="H53" s="17">
        <v>6600</v>
      </c>
      <c r="I53" s="17">
        <v>6600</v>
      </c>
      <c r="J53" s="17"/>
      <c r="K53" s="17"/>
      <c r="L53" s="17">
        <v>6600</v>
      </c>
      <c r="M53" s="17"/>
      <c r="N53" s="17"/>
      <c r="O53" s="17"/>
      <c r="P53" s="23"/>
      <c r="Q53" s="17"/>
      <c r="R53" s="17"/>
      <c r="S53" s="17"/>
      <c r="T53" s="17"/>
      <c r="U53" s="17"/>
      <c r="V53" s="17"/>
      <c r="W53" s="17"/>
    </row>
    <row r="54" ht="18.75" customHeight="1" spans="1:23">
      <c r="A54" s="58" t="s">
        <v>60</v>
      </c>
      <c r="B54" s="9" t="s">
        <v>301</v>
      </c>
      <c r="C54" s="10" t="s">
        <v>270</v>
      </c>
      <c r="D54" s="9" t="s">
        <v>93</v>
      </c>
      <c r="E54" s="9" t="s">
        <v>94</v>
      </c>
      <c r="F54" s="9" t="s">
        <v>250</v>
      </c>
      <c r="G54" s="9" t="s">
        <v>251</v>
      </c>
      <c r="H54" s="17">
        <v>58857.4</v>
      </c>
      <c r="I54" s="17">
        <v>58857.4</v>
      </c>
      <c r="J54" s="17"/>
      <c r="K54" s="17"/>
      <c r="L54" s="17">
        <v>58857.4</v>
      </c>
      <c r="M54" s="17"/>
      <c r="N54" s="17"/>
      <c r="O54" s="17"/>
      <c r="P54" s="23"/>
      <c r="Q54" s="17"/>
      <c r="R54" s="17"/>
      <c r="S54" s="17"/>
      <c r="T54" s="17"/>
      <c r="U54" s="17"/>
      <c r="V54" s="17"/>
      <c r="W54" s="17"/>
    </row>
    <row r="55" ht="18.75" customHeight="1" spans="1:23">
      <c r="A55" s="58" t="s">
        <v>60</v>
      </c>
      <c r="B55" s="9" t="s">
        <v>302</v>
      </c>
      <c r="C55" s="10" t="s">
        <v>281</v>
      </c>
      <c r="D55" s="9" t="s">
        <v>123</v>
      </c>
      <c r="E55" s="9" t="s">
        <v>124</v>
      </c>
      <c r="F55" s="9" t="s">
        <v>282</v>
      </c>
      <c r="G55" s="9" t="s">
        <v>283</v>
      </c>
      <c r="H55" s="17">
        <v>85800</v>
      </c>
      <c r="I55" s="17">
        <v>85800</v>
      </c>
      <c r="J55" s="17"/>
      <c r="K55" s="17"/>
      <c r="L55" s="17">
        <v>85800</v>
      </c>
      <c r="M55" s="17"/>
      <c r="N55" s="17"/>
      <c r="O55" s="17"/>
      <c r="P55" s="23"/>
      <c r="Q55" s="17"/>
      <c r="R55" s="17"/>
      <c r="S55" s="17"/>
      <c r="T55" s="17"/>
      <c r="U55" s="17"/>
      <c r="V55" s="17"/>
      <c r="W55" s="17"/>
    </row>
    <row r="56" ht="18.75" customHeight="1" spans="1:23">
      <c r="A56" s="58" t="s">
        <v>60</v>
      </c>
      <c r="B56" s="9" t="s">
        <v>303</v>
      </c>
      <c r="C56" s="10" t="s">
        <v>304</v>
      </c>
      <c r="D56" s="9" t="s">
        <v>93</v>
      </c>
      <c r="E56" s="9" t="s">
        <v>94</v>
      </c>
      <c r="F56" s="9" t="s">
        <v>286</v>
      </c>
      <c r="G56" s="9" t="s">
        <v>287</v>
      </c>
      <c r="H56" s="17">
        <v>391000</v>
      </c>
      <c r="I56" s="17">
        <v>391000</v>
      </c>
      <c r="J56" s="17"/>
      <c r="K56" s="17"/>
      <c r="L56" s="17">
        <v>391000</v>
      </c>
      <c r="M56" s="17"/>
      <c r="N56" s="17"/>
      <c r="O56" s="17"/>
      <c r="P56" s="23"/>
      <c r="Q56" s="17"/>
      <c r="R56" s="17"/>
      <c r="S56" s="17"/>
      <c r="T56" s="17"/>
      <c r="U56" s="17"/>
      <c r="V56" s="17"/>
      <c r="W56" s="17"/>
    </row>
    <row r="57" ht="18.75" customHeight="1" spans="1:23">
      <c r="A57" s="58" t="s">
        <v>60</v>
      </c>
      <c r="B57" s="9" t="s">
        <v>303</v>
      </c>
      <c r="C57" s="10" t="s">
        <v>304</v>
      </c>
      <c r="D57" s="9" t="s">
        <v>93</v>
      </c>
      <c r="E57" s="9" t="s">
        <v>94</v>
      </c>
      <c r="F57" s="9" t="s">
        <v>286</v>
      </c>
      <c r="G57" s="9" t="s">
        <v>287</v>
      </c>
      <c r="H57" s="17">
        <v>187340</v>
      </c>
      <c r="I57" s="17">
        <v>187340</v>
      </c>
      <c r="J57" s="17"/>
      <c r="K57" s="17"/>
      <c r="L57" s="17">
        <v>187340</v>
      </c>
      <c r="M57" s="17"/>
      <c r="N57" s="17"/>
      <c r="O57" s="17"/>
      <c r="P57" s="23"/>
      <c r="Q57" s="17"/>
      <c r="R57" s="17"/>
      <c r="S57" s="17"/>
      <c r="T57" s="17"/>
      <c r="U57" s="17"/>
      <c r="V57" s="17"/>
      <c r="W57" s="17"/>
    </row>
    <row r="58" ht="18.75" customHeight="1" spans="1:23">
      <c r="A58" s="58" t="s">
        <v>60</v>
      </c>
      <c r="B58" s="9" t="s">
        <v>305</v>
      </c>
      <c r="C58" s="10" t="s">
        <v>272</v>
      </c>
      <c r="D58" s="9" t="s">
        <v>93</v>
      </c>
      <c r="E58" s="9" t="s">
        <v>94</v>
      </c>
      <c r="F58" s="9" t="s">
        <v>273</v>
      </c>
      <c r="G58" s="9" t="s">
        <v>272</v>
      </c>
      <c r="H58" s="17">
        <v>68000</v>
      </c>
      <c r="I58" s="17">
        <v>68000</v>
      </c>
      <c r="J58" s="17"/>
      <c r="K58" s="17"/>
      <c r="L58" s="17">
        <v>68000</v>
      </c>
      <c r="M58" s="17"/>
      <c r="N58" s="17"/>
      <c r="O58" s="17"/>
      <c r="P58" s="23"/>
      <c r="Q58" s="17"/>
      <c r="R58" s="17"/>
      <c r="S58" s="17"/>
      <c r="T58" s="17"/>
      <c r="U58" s="17"/>
      <c r="V58" s="17"/>
      <c r="W58" s="17"/>
    </row>
    <row r="59" ht="18.75" customHeight="1" spans="1:23">
      <c r="A59" s="58" t="s">
        <v>60</v>
      </c>
      <c r="B59" s="9" t="s">
        <v>306</v>
      </c>
      <c r="C59" s="10" t="s">
        <v>307</v>
      </c>
      <c r="D59" s="9" t="s">
        <v>93</v>
      </c>
      <c r="E59" s="9" t="s">
        <v>94</v>
      </c>
      <c r="F59" s="9" t="s">
        <v>308</v>
      </c>
      <c r="G59" s="9" t="s">
        <v>309</v>
      </c>
      <c r="H59" s="17">
        <v>9000</v>
      </c>
      <c r="I59" s="17">
        <v>9000</v>
      </c>
      <c r="J59" s="17"/>
      <c r="K59" s="17"/>
      <c r="L59" s="17">
        <v>9000</v>
      </c>
      <c r="M59" s="17"/>
      <c r="N59" s="17"/>
      <c r="O59" s="17"/>
      <c r="P59" s="23"/>
      <c r="Q59" s="17"/>
      <c r="R59" s="17"/>
      <c r="S59" s="17"/>
      <c r="T59" s="17"/>
      <c r="U59" s="17"/>
      <c r="V59" s="17"/>
      <c r="W59" s="17"/>
    </row>
    <row r="60" ht="18.75" customHeight="1" spans="1:23">
      <c r="A60" s="58" t="s">
        <v>60</v>
      </c>
      <c r="B60" s="9" t="s">
        <v>310</v>
      </c>
      <c r="C60" s="10" t="s">
        <v>311</v>
      </c>
      <c r="D60" s="9" t="s">
        <v>139</v>
      </c>
      <c r="E60" s="9" t="s">
        <v>94</v>
      </c>
      <c r="F60" s="9" t="s">
        <v>278</v>
      </c>
      <c r="G60" s="9" t="s">
        <v>279</v>
      </c>
      <c r="H60" s="17">
        <v>13680</v>
      </c>
      <c r="I60" s="17">
        <v>13680</v>
      </c>
      <c r="J60" s="17"/>
      <c r="K60" s="17"/>
      <c r="L60" s="17">
        <v>13680</v>
      </c>
      <c r="M60" s="17"/>
      <c r="N60" s="17"/>
      <c r="O60" s="17"/>
      <c r="P60" s="23"/>
      <c r="Q60" s="17"/>
      <c r="R60" s="17"/>
      <c r="S60" s="17"/>
      <c r="T60" s="17"/>
      <c r="U60" s="17"/>
      <c r="V60" s="17"/>
      <c r="W60" s="17"/>
    </row>
    <row r="61" ht="18.75" customHeight="1" spans="1:23">
      <c r="A61" s="58" t="s">
        <v>60</v>
      </c>
      <c r="B61" s="9" t="s">
        <v>312</v>
      </c>
      <c r="C61" s="10" t="s">
        <v>313</v>
      </c>
      <c r="D61" s="9" t="s">
        <v>93</v>
      </c>
      <c r="E61" s="9" t="s">
        <v>94</v>
      </c>
      <c r="F61" s="9" t="s">
        <v>278</v>
      </c>
      <c r="G61" s="9" t="s">
        <v>279</v>
      </c>
      <c r="H61" s="17">
        <v>60000</v>
      </c>
      <c r="I61" s="17">
        <v>60000</v>
      </c>
      <c r="J61" s="17"/>
      <c r="K61" s="17"/>
      <c r="L61" s="17">
        <v>60000</v>
      </c>
      <c r="M61" s="17"/>
      <c r="N61" s="17"/>
      <c r="O61" s="17"/>
      <c r="P61" s="23"/>
      <c r="Q61" s="17"/>
      <c r="R61" s="17"/>
      <c r="S61" s="17"/>
      <c r="T61" s="17"/>
      <c r="U61" s="17"/>
      <c r="V61" s="17"/>
      <c r="W61" s="17"/>
    </row>
    <row r="62" ht="18.75" customHeight="1" spans="1:23">
      <c r="A62" s="58" t="s">
        <v>60</v>
      </c>
      <c r="B62" s="9" t="s">
        <v>314</v>
      </c>
      <c r="C62" s="10" t="s">
        <v>315</v>
      </c>
      <c r="D62" s="9" t="s">
        <v>93</v>
      </c>
      <c r="E62" s="9" t="s">
        <v>94</v>
      </c>
      <c r="F62" s="9" t="s">
        <v>316</v>
      </c>
      <c r="G62" s="9" t="s">
        <v>317</v>
      </c>
      <c r="H62" s="17">
        <v>67200</v>
      </c>
      <c r="I62" s="17">
        <v>67200</v>
      </c>
      <c r="J62" s="17"/>
      <c r="K62" s="17"/>
      <c r="L62" s="17">
        <v>67200</v>
      </c>
      <c r="M62" s="17"/>
      <c r="N62" s="17"/>
      <c r="O62" s="17"/>
      <c r="P62" s="23"/>
      <c r="Q62" s="17"/>
      <c r="R62" s="17"/>
      <c r="S62" s="17"/>
      <c r="T62" s="17"/>
      <c r="U62" s="17"/>
      <c r="V62" s="17"/>
      <c r="W62" s="17"/>
    </row>
    <row r="63" ht="18.75" customHeight="1" spans="1:23">
      <c r="A63" s="58" t="s">
        <v>60</v>
      </c>
      <c r="B63" s="9" t="s">
        <v>318</v>
      </c>
      <c r="C63" s="10" t="s">
        <v>319</v>
      </c>
      <c r="D63" s="9" t="s">
        <v>93</v>
      </c>
      <c r="E63" s="9" t="s">
        <v>94</v>
      </c>
      <c r="F63" s="9" t="s">
        <v>278</v>
      </c>
      <c r="G63" s="9" t="s">
        <v>279</v>
      </c>
      <c r="H63" s="17">
        <v>7200</v>
      </c>
      <c r="I63" s="17">
        <v>7200</v>
      </c>
      <c r="J63" s="17"/>
      <c r="K63" s="17"/>
      <c r="L63" s="17">
        <v>7200</v>
      </c>
      <c r="M63" s="17"/>
      <c r="N63" s="17"/>
      <c r="O63" s="17"/>
      <c r="P63" s="23"/>
      <c r="Q63" s="17"/>
      <c r="R63" s="17"/>
      <c r="S63" s="17"/>
      <c r="T63" s="17"/>
      <c r="U63" s="17"/>
      <c r="V63" s="17"/>
      <c r="W63" s="17"/>
    </row>
    <row r="64" ht="18.75" customHeight="1" spans="1:23">
      <c r="A64" s="58" t="s">
        <v>60</v>
      </c>
      <c r="B64" s="9" t="s">
        <v>318</v>
      </c>
      <c r="C64" s="10" t="s">
        <v>319</v>
      </c>
      <c r="D64" s="9" t="s">
        <v>109</v>
      </c>
      <c r="E64" s="9" t="s">
        <v>94</v>
      </c>
      <c r="F64" s="9" t="s">
        <v>278</v>
      </c>
      <c r="G64" s="9" t="s">
        <v>279</v>
      </c>
      <c r="H64" s="17">
        <v>48000</v>
      </c>
      <c r="I64" s="17">
        <v>48000</v>
      </c>
      <c r="J64" s="17"/>
      <c r="K64" s="17"/>
      <c r="L64" s="17">
        <v>48000</v>
      </c>
      <c r="M64" s="17"/>
      <c r="N64" s="17"/>
      <c r="O64" s="17"/>
      <c r="P64" s="23"/>
      <c r="Q64" s="17"/>
      <c r="R64" s="17"/>
      <c r="S64" s="17"/>
      <c r="T64" s="17"/>
      <c r="U64" s="17"/>
      <c r="V64" s="17"/>
      <c r="W64" s="17"/>
    </row>
    <row r="65" ht="18.75" customHeight="1" spans="1:23">
      <c r="A65" s="58" t="s">
        <v>60</v>
      </c>
      <c r="B65" s="9" t="s">
        <v>318</v>
      </c>
      <c r="C65" s="10" t="s">
        <v>319</v>
      </c>
      <c r="D65" s="9" t="s">
        <v>135</v>
      </c>
      <c r="E65" s="9" t="s">
        <v>136</v>
      </c>
      <c r="F65" s="9" t="s">
        <v>278</v>
      </c>
      <c r="G65" s="9" t="s">
        <v>279</v>
      </c>
      <c r="H65" s="17">
        <v>50400</v>
      </c>
      <c r="I65" s="17">
        <v>50400</v>
      </c>
      <c r="J65" s="17"/>
      <c r="K65" s="17"/>
      <c r="L65" s="17">
        <v>50400</v>
      </c>
      <c r="M65" s="17"/>
      <c r="N65" s="17"/>
      <c r="O65" s="17"/>
      <c r="P65" s="23"/>
      <c r="Q65" s="17"/>
      <c r="R65" s="17"/>
      <c r="S65" s="17"/>
      <c r="T65" s="17"/>
      <c r="U65" s="17"/>
      <c r="V65" s="17"/>
      <c r="W65" s="17"/>
    </row>
    <row r="66" ht="18.75" customHeight="1" spans="1:23">
      <c r="A66" s="58" t="s">
        <v>60</v>
      </c>
      <c r="B66" s="9" t="s">
        <v>320</v>
      </c>
      <c r="C66" s="10" t="s">
        <v>321</v>
      </c>
      <c r="D66" s="9" t="s">
        <v>83</v>
      </c>
      <c r="E66" s="9" t="s">
        <v>84</v>
      </c>
      <c r="F66" s="9" t="s">
        <v>267</v>
      </c>
      <c r="G66" s="9" t="s">
        <v>268</v>
      </c>
      <c r="H66" s="17">
        <v>100000</v>
      </c>
      <c r="I66" s="17">
        <v>100000</v>
      </c>
      <c r="J66" s="17"/>
      <c r="K66" s="17"/>
      <c r="L66" s="17">
        <v>100000</v>
      </c>
      <c r="M66" s="17"/>
      <c r="N66" s="17"/>
      <c r="O66" s="17"/>
      <c r="P66" s="23"/>
      <c r="Q66" s="17"/>
      <c r="R66" s="17"/>
      <c r="S66" s="17"/>
      <c r="T66" s="17"/>
      <c r="U66" s="17"/>
      <c r="V66" s="17"/>
      <c r="W66" s="17"/>
    </row>
    <row r="67" ht="18.75" customHeight="1" spans="1:23">
      <c r="A67" s="58" t="s">
        <v>60</v>
      </c>
      <c r="B67" s="9" t="s">
        <v>320</v>
      </c>
      <c r="C67" s="10" t="s">
        <v>321</v>
      </c>
      <c r="D67" s="9" t="s">
        <v>85</v>
      </c>
      <c r="E67" s="9" t="s">
        <v>86</v>
      </c>
      <c r="F67" s="9" t="s">
        <v>267</v>
      </c>
      <c r="G67" s="9" t="s">
        <v>268</v>
      </c>
      <c r="H67" s="17">
        <v>9000</v>
      </c>
      <c r="I67" s="17">
        <v>9000</v>
      </c>
      <c r="J67" s="17"/>
      <c r="K67" s="17"/>
      <c r="L67" s="17">
        <v>9000</v>
      </c>
      <c r="M67" s="17"/>
      <c r="N67" s="17"/>
      <c r="O67" s="17"/>
      <c r="P67" s="23"/>
      <c r="Q67" s="17"/>
      <c r="R67" s="17"/>
      <c r="S67" s="17"/>
      <c r="T67" s="17"/>
      <c r="U67" s="17"/>
      <c r="V67" s="17"/>
      <c r="W67" s="17"/>
    </row>
    <row r="68" ht="18.75" customHeight="1" spans="1:23">
      <c r="A68" s="58" t="s">
        <v>60</v>
      </c>
      <c r="B68" s="9" t="s">
        <v>320</v>
      </c>
      <c r="C68" s="10" t="s">
        <v>321</v>
      </c>
      <c r="D68" s="9" t="s">
        <v>87</v>
      </c>
      <c r="E68" s="9" t="s">
        <v>88</v>
      </c>
      <c r="F68" s="9" t="s">
        <v>267</v>
      </c>
      <c r="G68" s="9" t="s">
        <v>268</v>
      </c>
      <c r="H68" s="17">
        <v>16000</v>
      </c>
      <c r="I68" s="17">
        <v>16000</v>
      </c>
      <c r="J68" s="17"/>
      <c r="K68" s="17"/>
      <c r="L68" s="17">
        <v>16000</v>
      </c>
      <c r="M68" s="17"/>
      <c r="N68" s="17"/>
      <c r="O68" s="17"/>
      <c r="P68" s="23"/>
      <c r="Q68" s="17"/>
      <c r="R68" s="17"/>
      <c r="S68" s="17"/>
      <c r="T68" s="17"/>
      <c r="U68" s="17"/>
      <c r="V68" s="17"/>
      <c r="W68" s="17"/>
    </row>
    <row r="69" ht="18.75" customHeight="1" spans="1:23">
      <c r="A69" s="58" t="s">
        <v>60</v>
      </c>
      <c r="B69" s="9" t="s">
        <v>320</v>
      </c>
      <c r="C69" s="10" t="s">
        <v>321</v>
      </c>
      <c r="D69" s="9" t="s">
        <v>89</v>
      </c>
      <c r="E69" s="9" t="s">
        <v>90</v>
      </c>
      <c r="F69" s="9" t="s">
        <v>267</v>
      </c>
      <c r="G69" s="9" t="s">
        <v>268</v>
      </c>
      <c r="H69" s="17">
        <v>65100</v>
      </c>
      <c r="I69" s="17">
        <v>65100</v>
      </c>
      <c r="J69" s="17"/>
      <c r="K69" s="17"/>
      <c r="L69" s="17">
        <v>65100</v>
      </c>
      <c r="M69" s="17"/>
      <c r="N69" s="17"/>
      <c r="O69" s="17"/>
      <c r="P69" s="23"/>
      <c r="Q69" s="17"/>
      <c r="R69" s="17"/>
      <c r="S69" s="17"/>
      <c r="T69" s="17"/>
      <c r="U69" s="17"/>
      <c r="V69" s="17"/>
      <c r="W69" s="17"/>
    </row>
    <row r="70" ht="18.75" customHeight="1" spans="1:23">
      <c r="A70" s="58" t="s">
        <v>60</v>
      </c>
      <c r="B70" s="9" t="s">
        <v>320</v>
      </c>
      <c r="C70" s="10" t="s">
        <v>321</v>
      </c>
      <c r="D70" s="9" t="s">
        <v>93</v>
      </c>
      <c r="E70" s="9" t="s">
        <v>94</v>
      </c>
      <c r="F70" s="9" t="s">
        <v>263</v>
      </c>
      <c r="G70" s="9" t="s">
        <v>264</v>
      </c>
      <c r="H70" s="17">
        <v>63906</v>
      </c>
      <c r="I70" s="17">
        <v>63906</v>
      </c>
      <c r="J70" s="17"/>
      <c r="K70" s="17"/>
      <c r="L70" s="17">
        <v>63906</v>
      </c>
      <c r="M70" s="17"/>
      <c r="N70" s="17"/>
      <c r="O70" s="17"/>
      <c r="P70" s="23"/>
      <c r="Q70" s="17"/>
      <c r="R70" s="17"/>
      <c r="S70" s="17"/>
      <c r="T70" s="17"/>
      <c r="U70" s="17"/>
      <c r="V70" s="17"/>
      <c r="W70" s="17"/>
    </row>
    <row r="71" ht="18.75" customHeight="1" spans="1:23">
      <c r="A71" s="58" t="s">
        <v>60</v>
      </c>
      <c r="B71" s="9" t="s">
        <v>320</v>
      </c>
      <c r="C71" s="10" t="s">
        <v>321</v>
      </c>
      <c r="D71" s="9" t="s">
        <v>114</v>
      </c>
      <c r="E71" s="9" t="s">
        <v>115</v>
      </c>
      <c r="F71" s="9" t="s">
        <v>263</v>
      </c>
      <c r="G71" s="9" t="s">
        <v>264</v>
      </c>
      <c r="H71" s="17">
        <v>20000</v>
      </c>
      <c r="I71" s="17">
        <v>20000</v>
      </c>
      <c r="J71" s="17"/>
      <c r="K71" s="17"/>
      <c r="L71" s="17">
        <v>20000</v>
      </c>
      <c r="M71" s="17"/>
      <c r="N71" s="17"/>
      <c r="O71" s="17"/>
      <c r="P71" s="23"/>
      <c r="Q71" s="17"/>
      <c r="R71" s="17"/>
      <c r="S71" s="17"/>
      <c r="T71" s="17"/>
      <c r="U71" s="17"/>
      <c r="V71" s="17"/>
      <c r="W71" s="17"/>
    </row>
    <row r="72" ht="18.75" customHeight="1" spans="1:23">
      <c r="A72" s="58" t="s">
        <v>60</v>
      </c>
      <c r="B72" s="9" t="s">
        <v>320</v>
      </c>
      <c r="C72" s="10" t="s">
        <v>321</v>
      </c>
      <c r="D72" s="9" t="s">
        <v>174</v>
      </c>
      <c r="E72" s="9" t="s">
        <v>175</v>
      </c>
      <c r="F72" s="9" t="s">
        <v>263</v>
      </c>
      <c r="G72" s="9" t="s">
        <v>264</v>
      </c>
      <c r="H72" s="17">
        <v>10000</v>
      </c>
      <c r="I72" s="17">
        <v>10000</v>
      </c>
      <c r="J72" s="17"/>
      <c r="K72" s="17"/>
      <c r="L72" s="17">
        <v>10000</v>
      </c>
      <c r="M72" s="17"/>
      <c r="N72" s="17"/>
      <c r="O72" s="17"/>
      <c r="P72" s="23"/>
      <c r="Q72" s="17"/>
      <c r="R72" s="17"/>
      <c r="S72" s="17"/>
      <c r="T72" s="17"/>
      <c r="U72" s="17"/>
      <c r="V72" s="17"/>
      <c r="W72" s="17"/>
    </row>
    <row r="73" ht="18.75" customHeight="1" spans="1:23">
      <c r="A73" s="58" t="s">
        <v>60</v>
      </c>
      <c r="B73" s="9" t="s">
        <v>320</v>
      </c>
      <c r="C73" s="10" t="s">
        <v>321</v>
      </c>
      <c r="D73" s="9" t="s">
        <v>174</v>
      </c>
      <c r="E73" s="9" t="s">
        <v>175</v>
      </c>
      <c r="F73" s="9" t="s">
        <v>263</v>
      </c>
      <c r="G73" s="9" t="s">
        <v>264</v>
      </c>
      <c r="H73" s="17">
        <v>30000</v>
      </c>
      <c r="I73" s="17">
        <v>30000</v>
      </c>
      <c r="J73" s="17"/>
      <c r="K73" s="17"/>
      <c r="L73" s="17">
        <v>30000</v>
      </c>
      <c r="M73" s="17"/>
      <c r="N73" s="17"/>
      <c r="O73" s="17"/>
      <c r="P73" s="23"/>
      <c r="Q73" s="17"/>
      <c r="R73" s="17"/>
      <c r="S73" s="17"/>
      <c r="T73" s="17"/>
      <c r="U73" s="17"/>
      <c r="V73" s="17"/>
      <c r="W73" s="17"/>
    </row>
    <row r="74" ht="18.75" customHeight="1" spans="1:23">
      <c r="A74" s="58" t="s">
        <v>60</v>
      </c>
      <c r="B74" s="9" t="s">
        <v>320</v>
      </c>
      <c r="C74" s="10" t="s">
        <v>321</v>
      </c>
      <c r="D74" s="9" t="s">
        <v>174</v>
      </c>
      <c r="E74" s="9" t="s">
        <v>175</v>
      </c>
      <c r="F74" s="9" t="s">
        <v>263</v>
      </c>
      <c r="G74" s="9" t="s">
        <v>264</v>
      </c>
      <c r="H74" s="17">
        <v>50000</v>
      </c>
      <c r="I74" s="17">
        <v>50000</v>
      </c>
      <c r="J74" s="17"/>
      <c r="K74" s="17"/>
      <c r="L74" s="17">
        <v>50000</v>
      </c>
      <c r="M74" s="17"/>
      <c r="N74" s="17"/>
      <c r="O74" s="17"/>
      <c r="P74" s="23"/>
      <c r="Q74" s="17"/>
      <c r="R74" s="17"/>
      <c r="S74" s="17"/>
      <c r="T74" s="17"/>
      <c r="U74" s="17"/>
      <c r="V74" s="17"/>
      <c r="W74" s="17"/>
    </row>
    <row r="75" ht="18.75" customHeight="1" spans="1:23">
      <c r="A75" s="58" t="s">
        <v>60</v>
      </c>
      <c r="B75" s="9" t="s">
        <v>322</v>
      </c>
      <c r="C75" s="10" t="s">
        <v>323</v>
      </c>
      <c r="D75" s="9" t="s">
        <v>142</v>
      </c>
      <c r="E75" s="9" t="s">
        <v>141</v>
      </c>
      <c r="F75" s="9" t="s">
        <v>324</v>
      </c>
      <c r="G75" s="9" t="s">
        <v>325</v>
      </c>
      <c r="H75" s="17">
        <v>11760</v>
      </c>
      <c r="I75" s="17">
        <v>11760</v>
      </c>
      <c r="J75" s="17"/>
      <c r="K75" s="17"/>
      <c r="L75" s="17">
        <v>11760</v>
      </c>
      <c r="M75" s="17"/>
      <c r="N75" s="17"/>
      <c r="O75" s="17"/>
      <c r="P75" s="23"/>
      <c r="Q75" s="17"/>
      <c r="R75" s="17"/>
      <c r="S75" s="17"/>
      <c r="T75" s="17"/>
      <c r="U75" s="17"/>
      <c r="V75" s="17"/>
      <c r="W75" s="17"/>
    </row>
    <row r="76" ht="18.75" customHeight="1" spans="1:23">
      <c r="A76" s="58" t="s">
        <v>62</v>
      </c>
      <c r="B76" s="9" t="s">
        <v>326</v>
      </c>
      <c r="C76" s="10" t="s">
        <v>275</v>
      </c>
      <c r="D76" s="9" t="s">
        <v>93</v>
      </c>
      <c r="E76" s="9" t="s">
        <v>94</v>
      </c>
      <c r="F76" s="9" t="s">
        <v>246</v>
      </c>
      <c r="G76" s="9" t="s">
        <v>247</v>
      </c>
      <c r="H76" s="17">
        <v>13200</v>
      </c>
      <c r="I76" s="17">
        <v>13200</v>
      </c>
      <c r="J76" s="17"/>
      <c r="K76" s="17"/>
      <c r="L76" s="17">
        <v>13200</v>
      </c>
      <c r="M76" s="17"/>
      <c r="N76" s="17"/>
      <c r="O76" s="17"/>
      <c r="P76" s="23"/>
      <c r="Q76" s="17"/>
      <c r="R76" s="17"/>
      <c r="S76" s="17"/>
      <c r="T76" s="17"/>
      <c r="U76" s="17"/>
      <c r="V76" s="17"/>
      <c r="W76" s="17"/>
    </row>
    <row r="77" ht="18.75" customHeight="1" spans="1:23">
      <c r="A77" s="58" t="s">
        <v>62</v>
      </c>
      <c r="B77" s="9" t="s">
        <v>326</v>
      </c>
      <c r="C77" s="10" t="s">
        <v>275</v>
      </c>
      <c r="D77" s="9" t="s">
        <v>93</v>
      </c>
      <c r="E77" s="9" t="s">
        <v>94</v>
      </c>
      <c r="F77" s="9" t="s">
        <v>246</v>
      </c>
      <c r="G77" s="9" t="s">
        <v>247</v>
      </c>
      <c r="H77" s="17">
        <v>3600</v>
      </c>
      <c r="I77" s="17">
        <v>3600</v>
      </c>
      <c r="J77" s="17"/>
      <c r="K77" s="17"/>
      <c r="L77" s="17">
        <v>3600</v>
      </c>
      <c r="M77" s="17"/>
      <c r="N77" s="17"/>
      <c r="O77" s="17"/>
      <c r="P77" s="23"/>
      <c r="Q77" s="17"/>
      <c r="R77" s="17"/>
      <c r="S77" s="17"/>
      <c r="T77" s="17"/>
      <c r="U77" s="17"/>
      <c r="V77" s="17"/>
      <c r="W77" s="17"/>
    </row>
    <row r="78" ht="18.75" customHeight="1" spans="1:23">
      <c r="A78" s="58" t="s">
        <v>62</v>
      </c>
      <c r="B78" s="9" t="s">
        <v>326</v>
      </c>
      <c r="C78" s="10" t="s">
        <v>275</v>
      </c>
      <c r="D78" s="9" t="s">
        <v>120</v>
      </c>
      <c r="E78" s="9" t="s">
        <v>100</v>
      </c>
      <c r="F78" s="9" t="s">
        <v>246</v>
      </c>
      <c r="G78" s="9" t="s">
        <v>247</v>
      </c>
      <c r="H78" s="17">
        <v>92400</v>
      </c>
      <c r="I78" s="17">
        <v>92400</v>
      </c>
      <c r="J78" s="17"/>
      <c r="K78" s="17"/>
      <c r="L78" s="17">
        <v>92400</v>
      </c>
      <c r="M78" s="17"/>
      <c r="N78" s="17"/>
      <c r="O78" s="17"/>
      <c r="P78" s="23"/>
      <c r="Q78" s="17"/>
      <c r="R78" s="17"/>
      <c r="S78" s="17"/>
      <c r="T78" s="17"/>
      <c r="U78" s="17"/>
      <c r="V78" s="17"/>
      <c r="W78" s="17"/>
    </row>
    <row r="79" ht="18.75" customHeight="1" spans="1:23">
      <c r="A79" s="58" t="s">
        <v>62</v>
      </c>
      <c r="B79" s="9" t="s">
        <v>326</v>
      </c>
      <c r="C79" s="10" t="s">
        <v>275</v>
      </c>
      <c r="D79" s="9" t="s">
        <v>120</v>
      </c>
      <c r="E79" s="9" t="s">
        <v>100</v>
      </c>
      <c r="F79" s="9" t="s">
        <v>246</v>
      </c>
      <c r="G79" s="9" t="s">
        <v>247</v>
      </c>
      <c r="H79" s="17">
        <v>25200</v>
      </c>
      <c r="I79" s="17">
        <v>25200</v>
      </c>
      <c r="J79" s="17"/>
      <c r="K79" s="17"/>
      <c r="L79" s="17">
        <v>25200</v>
      </c>
      <c r="M79" s="17"/>
      <c r="N79" s="17"/>
      <c r="O79" s="17"/>
      <c r="P79" s="23"/>
      <c r="Q79" s="17"/>
      <c r="R79" s="17"/>
      <c r="S79" s="17"/>
      <c r="T79" s="17"/>
      <c r="U79" s="17"/>
      <c r="V79" s="17"/>
      <c r="W79" s="17"/>
    </row>
    <row r="80" ht="18.75" customHeight="1" spans="1:23">
      <c r="A80" s="58" t="s">
        <v>62</v>
      </c>
      <c r="B80" s="9" t="s">
        <v>327</v>
      </c>
      <c r="C80" s="10" t="s">
        <v>249</v>
      </c>
      <c r="D80" s="9" t="s">
        <v>93</v>
      </c>
      <c r="E80" s="9" t="s">
        <v>94</v>
      </c>
      <c r="F80" s="9" t="s">
        <v>250</v>
      </c>
      <c r="G80" s="9" t="s">
        <v>251</v>
      </c>
      <c r="H80" s="17">
        <v>664.18</v>
      </c>
      <c r="I80" s="17">
        <v>664.18</v>
      </c>
      <c r="J80" s="17"/>
      <c r="K80" s="17"/>
      <c r="L80" s="17">
        <v>664.18</v>
      </c>
      <c r="M80" s="17"/>
      <c r="N80" s="17"/>
      <c r="O80" s="17"/>
      <c r="P80" s="23"/>
      <c r="Q80" s="17"/>
      <c r="R80" s="17"/>
      <c r="S80" s="17"/>
      <c r="T80" s="17"/>
      <c r="U80" s="17"/>
      <c r="V80" s="17"/>
      <c r="W80" s="17"/>
    </row>
    <row r="81" ht="18.75" customHeight="1" spans="1:23">
      <c r="A81" s="58" t="s">
        <v>62</v>
      </c>
      <c r="B81" s="9" t="s">
        <v>327</v>
      </c>
      <c r="C81" s="10" t="s">
        <v>249</v>
      </c>
      <c r="D81" s="9" t="s">
        <v>120</v>
      </c>
      <c r="E81" s="9" t="s">
        <v>100</v>
      </c>
      <c r="F81" s="9" t="s">
        <v>250</v>
      </c>
      <c r="G81" s="9" t="s">
        <v>251</v>
      </c>
      <c r="H81" s="17">
        <v>3940.19</v>
      </c>
      <c r="I81" s="17">
        <v>3940.19</v>
      </c>
      <c r="J81" s="17"/>
      <c r="K81" s="17"/>
      <c r="L81" s="17">
        <v>3940.19</v>
      </c>
      <c r="M81" s="17"/>
      <c r="N81" s="17"/>
      <c r="O81" s="17"/>
      <c r="P81" s="23"/>
      <c r="Q81" s="17"/>
      <c r="R81" s="17"/>
      <c r="S81" s="17"/>
      <c r="T81" s="17"/>
      <c r="U81" s="17"/>
      <c r="V81" s="17"/>
      <c r="W81" s="17"/>
    </row>
    <row r="82" ht="18.75" customHeight="1" spans="1:23">
      <c r="A82" s="58" t="s">
        <v>62</v>
      </c>
      <c r="B82" s="9" t="s">
        <v>327</v>
      </c>
      <c r="C82" s="10" t="s">
        <v>249</v>
      </c>
      <c r="D82" s="9" t="s">
        <v>127</v>
      </c>
      <c r="E82" s="9" t="s">
        <v>128</v>
      </c>
      <c r="F82" s="9" t="s">
        <v>252</v>
      </c>
      <c r="G82" s="9" t="s">
        <v>253</v>
      </c>
      <c r="H82" s="17">
        <v>105242.72</v>
      </c>
      <c r="I82" s="17">
        <v>105242.72</v>
      </c>
      <c r="J82" s="17"/>
      <c r="K82" s="17"/>
      <c r="L82" s="17">
        <v>105242.72</v>
      </c>
      <c r="M82" s="17"/>
      <c r="N82" s="17"/>
      <c r="O82" s="17"/>
      <c r="P82" s="23"/>
      <c r="Q82" s="17"/>
      <c r="R82" s="17"/>
      <c r="S82" s="17"/>
      <c r="T82" s="17"/>
      <c r="U82" s="17"/>
      <c r="V82" s="17"/>
      <c r="W82" s="17"/>
    </row>
    <row r="83" ht="18.75" customHeight="1" spans="1:23">
      <c r="A83" s="58" t="s">
        <v>62</v>
      </c>
      <c r="B83" s="9" t="s">
        <v>327</v>
      </c>
      <c r="C83" s="10" t="s">
        <v>249</v>
      </c>
      <c r="D83" s="9" t="s">
        <v>149</v>
      </c>
      <c r="E83" s="9" t="s">
        <v>150</v>
      </c>
      <c r="F83" s="9" t="s">
        <v>254</v>
      </c>
      <c r="G83" s="9" t="s">
        <v>255</v>
      </c>
      <c r="H83" s="17">
        <v>54594.66</v>
      </c>
      <c r="I83" s="17">
        <v>54594.66</v>
      </c>
      <c r="J83" s="17"/>
      <c r="K83" s="17"/>
      <c r="L83" s="17">
        <v>54594.66</v>
      </c>
      <c r="M83" s="17"/>
      <c r="N83" s="17"/>
      <c r="O83" s="17"/>
      <c r="P83" s="23"/>
      <c r="Q83" s="17"/>
      <c r="R83" s="17"/>
      <c r="S83" s="17"/>
      <c r="T83" s="17"/>
      <c r="U83" s="17"/>
      <c r="V83" s="17"/>
      <c r="W83" s="17"/>
    </row>
    <row r="84" ht="18.75" customHeight="1" spans="1:23">
      <c r="A84" s="58" t="s">
        <v>62</v>
      </c>
      <c r="B84" s="9" t="s">
        <v>327</v>
      </c>
      <c r="C84" s="10" t="s">
        <v>249</v>
      </c>
      <c r="D84" s="9" t="s">
        <v>151</v>
      </c>
      <c r="E84" s="9" t="s">
        <v>152</v>
      </c>
      <c r="F84" s="9" t="s">
        <v>250</v>
      </c>
      <c r="G84" s="9" t="s">
        <v>251</v>
      </c>
      <c r="H84" s="17">
        <v>2824</v>
      </c>
      <c r="I84" s="17">
        <v>2824</v>
      </c>
      <c r="J84" s="17"/>
      <c r="K84" s="17"/>
      <c r="L84" s="17">
        <v>2824</v>
      </c>
      <c r="M84" s="17"/>
      <c r="N84" s="17"/>
      <c r="O84" s="17"/>
      <c r="P84" s="23"/>
      <c r="Q84" s="17"/>
      <c r="R84" s="17"/>
      <c r="S84" s="17"/>
      <c r="T84" s="17"/>
      <c r="U84" s="17"/>
      <c r="V84" s="17"/>
      <c r="W84" s="17"/>
    </row>
    <row r="85" ht="18.75" customHeight="1" spans="1:23">
      <c r="A85" s="58" t="s">
        <v>62</v>
      </c>
      <c r="B85" s="9" t="s">
        <v>327</v>
      </c>
      <c r="C85" s="10" t="s">
        <v>249</v>
      </c>
      <c r="D85" s="9" t="s">
        <v>151</v>
      </c>
      <c r="E85" s="9" t="s">
        <v>152</v>
      </c>
      <c r="F85" s="9" t="s">
        <v>250</v>
      </c>
      <c r="G85" s="9" t="s">
        <v>251</v>
      </c>
      <c r="H85" s="17">
        <v>2631.07</v>
      </c>
      <c r="I85" s="17">
        <v>2631.07</v>
      </c>
      <c r="J85" s="17"/>
      <c r="K85" s="17"/>
      <c r="L85" s="17">
        <v>2631.07</v>
      </c>
      <c r="M85" s="17"/>
      <c r="N85" s="17"/>
      <c r="O85" s="17"/>
      <c r="P85" s="23"/>
      <c r="Q85" s="17"/>
      <c r="R85" s="17"/>
      <c r="S85" s="17"/>
      <c r="T85" s="17"/>
      <c r="U85" s="17"/>
      <c r="V85" s="17"/>
      <c r="W85" s="17"/>
    </row>
    <row r="86" ht="18.75" customHeight="1" spans="1:23">
      <c r="A86" s="58" t="s">
        <v>62</v>
      </c>
      <c r="B86" s="9" t="s">
        <v>328</v>
      </c>
      <c r="C86" s="10" t="s">
        <v>185</v>
      </c>
      <c r="D86" s="9" t="s">
        <v>184</v>
      </c>
      <c r="E86" s="9" t="s">
        <v>185</v>
      </c>
      <c r="F86" s="9" t="s">
        <v>257</v>
      </c>
      <c r="G86" s="9" t="s">
        <v>185</v>
      </c>
      <c r="H86" s="17">
        <v>96120</v>
      </c>
      <c r="I86" s="17">
        <v>96120</v>
      </c>
      <c r="J86" s="17"/>
      <c r="K86" s="17"/>
      <c r="L86" s="17">
        <v>96120</v>
      </c>
      <c r="M86" s="17"/>
      <c r="N86" s="17"/>
      <c r="O86" s="17"/>
      <c r="P86" s="23"/>
      <c r="Q86" s="17"/>
      <c r="R86" s="17"/>
      <c r="S86" s="17"/>
      <c r="T86" s="17"/>
      <c r="U86" s="17"/>
      <c r="V86" s="17"/>
      <c r="W86" s="17"/>
    </row>
    <row r="87" ht="18.75" customHeight="1" spans="1:23">
      <c r="A87" s="58" t="s">
        <v>62</v>
      </c>
      <c r="B87" s="9" t="s">
        <v>329</v>
      </c>
      <c r="C87" s="10" t="s">
        <v>259</v>
      </c>
      <c r="D87" s="9" t="s">
        <v>93</v>
      </c>
      <c r="E87" s="9" t="s">
        <v>94</v>
      </c>
      <c r="F87" s="9" t="s">
        <v>260</v>
      </c>
      <c r="G87" s="9" t="s">
        <v>259</v>
      </c>
      <c r="H87" s="17">
        <v>800</v>
      </c>
      <c r="I87" s="17">
        <v>800</v>
      </c>
      <c r="J87" s="17"/>
      <c r="K87" s="17"/>
      <c r="L87" s="17">
        <v>800</v>
      </c>
      <c r="M87" s="17"/>
      <c r="N87" s="17"/>
      <c r="O87" s="17"/>
      <c r="P87" s="23"/>
      <c r="Q87" s="17"/>
      <c r="R87" s="17"/>
      <c r="S87" s="17"/>
      <c r="T87" s="17"/>
      <c r="U87" s="17"/>
      <c r="V87" s="17"/>
      <c r="W87" s="17"/>
    </row>
    <row r="88" ht="18.75" customHeight="1" spans="1:23">
      <c r="A88" s="58" t="s">
        <v>62</v>
      </c>
      <c r="B88" s="9" t="s">
        <v>329</v>
      </c>
      <c r="C88" s="10" t="s">
        <v>259</v>
      </c>
      <c r="D88" s="9" t="s">
        <v>120</v>
      </c>
      <c r="E88" s="9" t="s">
        <v>100</v>
      </c>
      <c r="F88" s="9" t="s">
        <v>260</v>
      </c>
      <c r="G88" s="9" t="s">
        <v>259</v>
      </c>
      <c r="H88" s="17">
        <v>5600</v>
      </c>
      <c r="I88" s="17">
        <v>5600</v>
      </c>
      <c r="J88" s="17"/>
      <c r="K88" s="17"/>
      <c r="L88" s="17">
        <v>5600</v>
      </c>
      <c r="M88" s="17"/>
      <c r="N88" s="17"/>
      <c r="O88" s="17"/>
      <c r="P88" s="23"/>
      <c r="Q88" s="17"/>
      <c r="R88" s="17"/>
      <c r="S88" s="17"/>
      <c r="T88" s="17"/>
      <c r="U88" s="17"/>
      <c r="V88" s="17"/>
      <c r="W88" s="17"/>
    </row>
    <row r="89" ht="18.75" customHeight="1" spans="1:23">
      <c r="A89" s="58" t="s">
        <v>62</v>
      </c>
      <c r="B89" s="9" t="s">
        <v>330</v>
      </c>
      <c r="C89" s="10" t="s">
        <v>241</v>
      </c>
      <c r="D89" s="9" t="s">
        <v>93</v>
      </c>
      <c r="E89" s="9" t="s">
        <v>94</v>
      </c>
      <c r="F89" s="9" t="s">
        <v>242</v>
      </c>
      <c r="G89" s="9" t="s">
        <v>243</v>
      </c>
      <c r="H89" s="17">
        <v>42900</v>
      </c>
      <c r="I89" s="17">
        <v>42900</v>
      </c>
      <c r="J89" s="17"/>
      <c r="K89" s="17"/>
      <c r="L89" s="17">
        <v>42900</v>
      </c>
      <c r="M89" s="17"/>
      <c r="N89" s="17"/>
      <c r="O89" s="17"/>
      <c r="P89" s="23"/>
      <c r="Q89" s="17"/>
      <c r="R89" s="17"/>
      <c r="S89" s="17"/>
      <c r="T89" s="17"/>
      <c r="U89" s="17"/>
      <c r="V89" s="17"/>
      <c r="W89" s="17"/>
    </row>
    <row r="90" ht="18.75" customHeight="1" spans="1:23">
      <c r="A90" s="58" t="s">
        <v>62</v>
      </c>
      <c r="B90" s="9" t="s">
        <v>330</v>
      </c>
      <c r="C90" s="10" t="s">
        <v>241</v>
      </c>
      <c r="D90" s="9" t="s">
        <v>93</v>
      </c>
      <c r="E90" s="9" t="s">
        <v>94</v>
      </c>
      <c r="F90" s="9" t="s">
        <v>244</v>
      </c>
      <c r="G90" s="9" t="s">
        <v>245</v>
      </c>
      <c r="H90" s="17">
        <v>6000</v>
      </c>
      <c r="I90" s="17">
        <v>6000</v>
      </c>
      <c r="J90" s="17"/>
      <c r="K90" s="17"/>
      <c r="L90" s="17">
        <v>6000</v>
      </c>
      <c r="M90" s="17"/>
      <c r="N90" s="17"/>
      <c r="O90" s="17"/>
      <c r="P90" s="23"/>
      <c r="Q90" s="17"/>
      <c r="R90" s="17"/>
      <c r="S90" s="17"/>
      <c r="T90" s="17"/>
      <c r="U90" s="17"/>
      <c r="V90" s="17"/>
      <c r="W90" s="17"/>
    </row>
    <row r="91" ht="18.75" customHeight="1" spans="1:23">
      <c r="A91" s="58" t="s">
        <v>62</v>
      </c>
      <c r="B91" s="9" t="s">
        <v>330</v>
      </c>
      <c r="C91" s="10" t="s">
        <v>241</v>
      </c>
      <c r="D91" s="9" t="s">
        <v>93</v>
      </c>
      <c r="E91" s="9" t="s">
        <v>94</v>
      </c>
      <c r="F91" s="9" t="s">
        <v>244</v>
      </c>
      <c r="G91" s="9" t="s">
        <v>245</v>
      </c>
      <c r="H91" s="17">
        <v>5280</v>
      </c>
      <c r="I91" s="17">
        <v>5280</v>
      </c>
      <c r="J91" s="17"/>
      <c r="K91" s="17"/>
      <c r="L91" s="17">
        <v>5280</v>
      </c>
      <c r="M91" s="17"/>
      <c r="N91" s="17"/>
      <c r="O91" s="17"/>
      <c r="P91" s="23"/>
      <c r="Q91" s="17"/>
      <c r="R91" s="17"/>
      <c r="S91" s="17"/>
      <c r="T91" s="17"/>
      <c r="U91" s="17"/>
      <c r="V91" s="17"/>
      <c r="W91" s="17"/>
    </row>
    <row r="92" ht="18.75" customHeight="1" spans="1:23">
      <c r="A92" s="58" t="s">
        <v>62</v>
      </c>
      <c r="B92" s="9" t="s">
        <v>330</v>
      </c>
      <c r="C92" s="10" t="s">
        <v>241</v>
      </c>
      <c r="D92" s="9" t="s">
        <v>93</v>
      </c>
      <c r="E92" s="9" t="s">
        <v>94</v>
      </c>
      <c r="F92" s="9" t="s">
        <v>246</v>
      </c>
      <c r="G92" s="9" t="s">
        <v>247</v>
      </c>
      <c r="H92" s="17">
        <v>15420</v>
      </c>
      <c r="I92" s="17">
        <v>15420</v>
      </c>
      <c r="J92" s="17"/>
      <c r="K92" s="17"/>
      <c r="L92" s="17">
        <v>15420</v>
      </c>
      <c r="M92" s="17"/>
      <c r="N92" s="17"/>
      <c r="O92" s="17"/>
      <c r="P92" s="23"/>
      <c r="Q92" s="17"/>
      <c r="R92" s="17"/>
      <c r="S92" s="17"/>
      <c r="T92" s="17"/>
      <c r="U92" s="17"/>
      <c r="V92" s="17"/>
      <c r="W92" s="17"/>
    </row>
    <row r="93" ht="18.75" customHeight="1" spans="1:23">
      <c r="A93" s="58" t="s">
        <v>62</v>
      </c>
      <c r="B93" s="9" t="s">
        <v>330</v>
      </c>
      <c r="C93" s="10" t="s">
        <v>241</v>
      </c>
      <c r="D93" s="9" t="s">
        <v>93</v>
      </c>
      <c r="E93" s="9" t="s">
        <v>94</v>
      </c>
      <c r="F93" s="9" t="s">
        <v>246</v>
      </c>
      <c r="G93" s="9" t="s">
        <v>247</v>
      </c>
      <c r="H93" s="17">
        <v>31200</v>
      </c>
      <c r="I93" s="17">
        <v>31200</v>
      </c>
      <c r="J93" s="17"/>
      <c r="K93" s="17"/>
      <c r="L93" s="17">
        <v>31200</v>
      </c>
      <c r="M93" s="17"/>
      <c r="N93" s="17"/>
      <c r="O93" s="17"/>
      <c r="P93" s="23"/>
      <c r="Q93" s="17"/>
      <c r="R93" s="17"/>
      <c r="S93" s="17"/>
      <c r="T93" s="17"/>
      <c r="U93" s="17"/>
      <c r="V93" s="17"/>
      <c r="W93" s="17"/>
    </row>
    <row r="94" ht="18.75" customHeight="1" spans="1:23">
      <c r="A94" s="58" t="s">
        <v>62</v>
      </c>
      <c r="B94" s="9" t="s">
        <v>330</v>
      </c>
      <c r="C94" s="10" t="s">
        <v>241</v>
      </c>
      <c r="D94" s="9" t="s">
        <v>120</v>
      </c>
      <c r="E94" s="9" t="s">
        <v>100</v>
      </c>
      <c r="F94" s="9" t="s">
        <v>242</v>
      </c>
      <c r="G94" s="9" t="s">
        <v>243</v>
      </c>
      <c r="H94" s="17">
        <v>229392</v>
      </c>
      <c r="I94" s="17">
        <v>229392</v>
      </c>
      <c r="J94" s="17"/>
      <c r="K94" s="17"/>
      <c r="L94" s="17">
        <v>229392</v>
      </c>
      <c r="M94" s="17"/>
      <c r="N94" s="17"/>
      <c r="O94" s="17"/>
      <c r="P94" s="23"/>
      <c r="Q94" s="17"/>
      <c r="R94" s="17"/>
      <c r="S94" s="17"/>
      <c r="T94" s="17"/>
      <c r="U94" s="17"/>
      <c r="V94" s="17"/>
      <c r="W94" s="17"/>
    </row>
    <row r="95" ht="18.75" customHeight="1" spans="1:23">
      <c r="A95" s="58" t="s">
        <v>62</v>
      </c>
      <c r="B95" s="9" t="s">
        <v>330</v>
      </c>
      <c r="C95" s="10" t="s">
        <v>241</v>
      </c>
      <c r="D95" s="9" t="s">
        <v>120</v>
      </c>
      <c r="E95" s="9" t="s">
        <v>100</v>
      </c>
      <c r="F95" s="9" t="s">
        <v>244</v>
      </c>
      <c r="G95" s="9" t="s">
        <v>245</v>
      </c>
      <c r="H95" s="17">
        <v>30300</v>
      </c>
      <c r="I95" s="17">
        <v>30300</v>
      </c>
      <c r="J95" s="17"/>
      <c r="K95" s="17"/>
      <c r="L95" s="17">
        <v>30300</v>
      </c>
      <c r="M95" s="17"/>
      <c r="N95" s="17"/>
      <c r="O95" s="17"/>
      <c r="P95" s="23"/>
      <c r="Q95" s="17"/>
      <c r="R95" s="17"/>
      <c r="S95" s="17"/>
      <c r="T95" s="17"/>
      <c r="U95" s="17"/>
      <c r="V95" s="17"/>
      <c r="W95" s="17"/>
    </row>
    <row r="96" ht="18.75" customHeight="1" spans="1:23">
      <c r="A96" s="58" t="s">
        <v>62</v>
      </c>
      <c r="B96" s="9" t="s">
        <v>330</v>
      </c>
      <c r="C96" s="10" t="s">
        <v>241</v>
      </c>
      <c r="D96" s="9" t="s">
        <v>120</v>
      </c>
      <c r="E96" s="9" t="s">
        <v>100</v>
      </c>
      <c r="F96" s="9" t="s">
        <v>244</v>
      </c>
      <c r="G96" s="9" t="s">
        <v>245</v>
      </c>
      <c r="H96" s="17">
        <v>42000</v>
      </c>
      <c r="I96" s="17">
        <v>42000</v>
      </c>
      <c r="J96" s="17"/>
      <c r="K96" s="17"/>
      <c r="L96" s="17">
        <v>42000</v>
      </c>
      <c r="M96" s="17"/>
      <c r="N96" s="17"/>
      <c r="O96" s="17"/>
      <c r="P96" s="23"/>
      <c r="Q96" s="17"/>
      <c r="R96" s="17"/>
      <c r="S96" s="17"/>
      <c r="T96" s="17"/>
      <c r="U96" s="17"/>
      <c r="V96" s="17"/>
      <c r="W96" s="17"/>
    </row>
    <row r="97" ht="18.75" customHeight="1" spans="1:23">
      <c r="A97" s="58" t="s">
        <v>62</v>
      </c>
      <c r="B97" s="9" t="s">
        <v>330</v>
      </c>
      <c r="C97" s="10" t="s">
        <v>241</v>
      </c>
      <c r="D97" s="9" t="s">
        <v>120</v>
      </c>
      <c r="E97" s="9" t="s">
        <v>100</v>
      </c>
      <c r="F97" s="9" t="s">
        <v>246</v>
      </c>
      <c r="G97" s="9" t="s">
        <v>247</v>
      </c>
      <c r="H97" s="17">
        <v>90240</v>
      </c>
      <c r="I97" s="17">
        <v>90240</v>
      </c>
      <c r="J97" s="17"/>
      <c r="K97" s="17"/>
      <c r="L97" s="17">
        <v>90240</v>
      </c>
      <c r="M97" s="17"/>
      <c r="N97" s="17"/>
      <c r="O97" s="17"/>
      <c r="P97" s="23"/>
      <c r="Q97" s="17"/>
      <c r="R97" s="17"/>
      <c r="S97" s="17"/>
      <c r="T97" s="17"/>
      <c r="U97" s="17"/>
      <c r="V97" s="17"/>
      <c r="W97" s="17"/>
    </row>
    <row r="98" ht="18.75" customHeight="1" spans="1:23">
      <c r="A98" s="58" t="s">
        <v>62</v>
      </c>
      <c r="B98" s="9" t="s">
        <v>330</v>
      </c>
      <c r="C98" s="10" t="s">
        <v>241</v>
      </c>
      <c r="D98" s="9" t="s">
        <v>120</v>
      </c>
      <c r="E98" s="9" t="s">
        <v>100</v>
      </c>
      <c r="F98" s="9" t="s">
        <v>246</v>
      </c>
      <c r="G98" s="9" t="s">
        <v>247</v>
      </c>
      <c r="H98" s="17">
        <v>218400</v>
      </c>
      <c r="I98" s="17">
        <v>218400</v>
      </c>
      <c r="J98" s="17"/>
      <c r="K98" s="17"/>
      <c r="L98" s="17">
        <v>218400</v>
      </c>
      <c r="M98" s="17"/>
      <c r="N98" s="17"/>
      <c r="O98" s="17"/>
      <c r="P98" s="23"/>
      <c r="Q98" s="17"/>
      <c r="R98" s="17"/>
      <c r="S98" s="17"/>
      <c r="T98" s="17"/>
      <c r="U98" s="17"/>
      <c r="V98" s="17"/>
      <c r="W98" s="17"/>
    </row>
    <row r="99" ht="18.75" customHeight="1" spans="1:23">
      <c r="A99" s="58" t="s">
        <v>62</v>
      </c>
      <c r="B99" s="9" t="s">
        <v>331</v>
      </c>
      <c r="C99" s="10" t="s">
        <v>270</v>
      </c>
      <c r="D99" s="9" t="s">
        <v>93</v>
      </c>
      <c r="E99" s="9" t="s">
        <v>94</v>
      </c>
      <c r="F99" s="9" t="s">
        <v>250</v>
      </c>
      <c r="G99" s="9" t="s">
        <v>251</v>
      </c>
      <c r="H99" s="17">
        <v>2512.69</v>
      </c>
      <c r="I99" s="17">
        <v>2512.69</v>
      </c>
      <c r="J99" s="17"/>
      <c r="K99" s="17"/>
      <c r="L99" s="17">
        <v>2512.69</v>
      </c>
      <c r="M99" s="17"/>
      <c r="N99" s="17"/>
      <c r="O99" s="17"/>
      <c r="P99" s="23"/>
      <c r="Q99" s="17"/>
      <c r="R99" s="17"/>
      <c r="S99" s="17"/>
      <c r="T99" s="17"/>
      <c r="U99" s="17"/>
      <c r="V99" s="17"/>
      <c r="W99" s="17"/>
    </row>
    <row r="100" ht="18.75" customHeight="1" spans="1:23">
      <c r="A100" s="58" t="s">
        <v>62</v>
      </c>
      <c r="B100" s="9" t="s">
        <v>331</v>
      </c>
      <c r="C100" s="10" t="s">
        <v>270</v>
      </c>
      <c r="D100" s="9" t="s">
        <v>120</v>
      </c>
      <c r="E100" s="9" t="s">
        <v>100</v>
      </c>
      <c r="F100" s="9" t="s">
        <v>250</v>
      </c>
      <c r="G100" s="9" t="s">
        <v>251</v>
      </c>
      <c r="H100" s="17">
        <v>15213.67</v>
      </c>
      <c r="I100" s="17">
        <v>15213.67</v>
      </c>
      <c r="J100" s="17"/>
      <c r="K100" s="17"/>
      <c r="L100" s="17">
        <v>15213.67</v>
      </c>
      <c r="M100" s="17"/>
      <c r="N100" s="17"/>
      <c r="O100" s="17"/>
      <c r="P100" s="23"/>
      <c r="Q100" s="17"/>
      <c r="R100" s="17"/>
      <c r="S100" s="17"/>
      <c r="T100" s="17"/>
      <c r="U100" s="17"/>
      <c r="V100" s="17"/>
      <c r="W100" s="17"/>
    </row>
    <row r="101" ht="18.75" customHeight="1" spans="1:23">
      <c r="A101" s="58" t="s">
        <v>62</v>
      </c>
      <c r="B101" s="9" t="s">
        <v>332</v>
      </c>
      <c r="C101" s="10" t="s">
        <v>272</v>
      </c>
      <c r="D101" s="9" t="s">
        <v>93</v>
      </c>
      <c r="E101" s="9" t="s">
        <v>94</v>
      </c>
      <c r="F101" s="9" t="s">
        <v>273</v>
      </c>
      <c r="G101" s="9" t="s">
        <v>272</v>
      </c>
      <c r="H101" s="17">
        <v>2000</v>
      </c>
      <c r="I101" s="17">
        <v>2000</v>
      </c>
      <c r="J101" s="17"/>
      <c r="K101" s="17"/>
      <c r="L101" s="17">
        <v>2000</v>
      </c>
      <c r="M101" s="17"/>
      <c r="N101" s="17"/>
      <c r="O101" s="17"/>
      <c r="P101" s="23"/>
      <c r="Q101" s="17"/>
      <c r="R101" s="17"/>
      <c r="S101" s="17"/>
      <c r="T101" s="17"/>
      <c r="U101" s="17"/>
      <c r="V101" s="17"/>
      <c r="W101" s="17"/>
    </row>
    <row r="102" ht="18.75" customHeight="1" spans="1:23">
      <c r="A102" s="58" t="s">
        <v>62</v>
      </c>
      <c r="B102" s="9" t="s">
        <v>332</v>
      </c>
      <c r="C102" s="10" t="s">
        <v>272</v>
      </c>
      <c r="D102" s="9" t="s">
        <v>120</v>
      </c>
      <c r="E102" s="9" t="s">
        <v>100</v>
      </c>
      <c r="F102" s="9" t="s">
        <v>273</v>
      </c>
      <c r="G102" s="9" t="s">
        <v>272</v>
      </c>
      <c r="H102" s="17">
        <v>14000</v>
      </c>
      <c r="I102" s="17">
        <v>14000</v>
      </c>
      <c r="J102" s="17"/>
      <c r="K102" s="17"/>
      <c r="L102" s="17">
        <v>14000</v>
      </c>
      <c r="M102" s="17"/>
      <c r="N102" s="17"/>
      <c r="O102" s="17"/>
      <c r="P102" s="23"/>
      <c r="Q102" s="17"/>
      <c r="R102" s="17"/>
      <c r="S102" s="17"/>
      <c r="T102" s="17"/>
      <c r="U102" s="17"/>
      <c r="V102" s="17"/>
      <c r="W102" s="17"/>
    </row>
    <row r="103" ht="18.75" customHeight="1" spans="1:23">
      <c r="A103" s="58" t="s">
        <v>62</v>
      </c>
      <c r="B103" s="9" t="s">
        <v>333</v>
      </c>
      <c r="C103" s="10" t="s">
        <v>262</v>
      </c>
      <c r="D103" s="9" t="s">
        <v>93</v>
      </c>
      <c r="E103" s="9" t="s">
        <v>94</v>
      </c>
      <c r="F103" s="9" t="s">
        <v>263</v>
      </c>
      <c r="G103" s="9" t="s">
        <v>264</v>
      </c>
      <c r="H103" s="17">
        <v>3500</v>
      </c>
      <c r="I103" s="17">
        <v>3500</v>
      </c>
      <c r="J103" s="17"/>
      <c r="K103" s="17"/>
      <c r="L103" s="17">
        <v>3500</v>
      </c>
      <c r="M103" s="17"/>
      <c r="N103" s="17"/>
      <c r="O103" s="17"/>
      <c r="P103" s="23"/>
      <c r="Q103" s="17"/>
      <c r="R103" s="17"/>
      <c r="S103" s="17"/>
      <c r="T103" s="17"/>
      <c r="U103" s="17"/>
      <c r="V103" s="17"/>
      <c r="W103" s="17"/>
    </row>
    <row r="104" ht="18.75" customHeight="1" spans="1:23">
      <c r="A104" s="58" t="s">
        <v>62</v>
      </c>
      <c r="B104" s="9" t="s">
        <v>333</v>
      </c>
      <c r="C104" s="10" t="s">
        <v>262</v>
      </c>
      <c r="D104" s="9" t="s">
        <v>120</v>
      </c>
      <c r="E104" s="9" t="s">
        <v>100</v>
      </c>
      <c r="F104" s="9" t="s">
        <v>263</v>
      </c>
      <c r="G104" s="9" t="s">
        <v>264</v>
      </c>
      <c r="H104" s="17">
        <v>24500</v>
      </c>
      <c r="I104" s="17">
        <v>24500</v>
      </c>
      <c r="J104" s="17"/>
      <c r="K104" s="17"/>
      <c r="L104" s="17">
        <v>24500</v>
      </c>
      <c r="M104" s="17"/>
      <c r="N104" s="17"/>
      <c r="O104" s="17"/>
      <c r="P104" s="23"/>
      <c r="Q104" s="17"/>
      <c r="R104" s="17"/>
      <c r="S104" s="17"/>
      <c r="T104" s="17"/>
      <c r="U104" s="17"/>
      <c r="V104" s="17"/>
      <c r="W104" s="17"/>
    </row>
    <row r="105" ht="18.75" customHeight="1" spans="1:23">
      <c r="A105" s="58" t="s">
        <v>64</v>
      </c>
      <c r="B105" s="9" t="s">
        <v>334</v>
      </c>
      <c r="C105" s="10" t="s">
        <v>335</v>
      </c>
      <c r="D105" s="9" t="s">
        <v>99</v>
      </c>
      <c r="E105" s="9" t="s">
        <v>100</v>
      </c>
      <c r="F105" s="9" t="s">
        <v>263</v>
      </c>
      <c r="G105" s="9" t="s">
        <v>264</v>
      </c>
      <c r="H105" s="17">
        <v>20000</v>
      </c>
      <c r="I105" s="17">
        <v>20000</v>
      </c>
      <c r="J105" s="17"/>
      <c r="K105" s="17"/>
      <c r="L105" s="17">
        <v>20000</v>
      </c>
      <c r="M105" s="17"/>
      <c r="N105" s="17"/>
      <c r="O105" s="17"/>
      <c r="P105" s="23"/>
      <c r="Q105" s="17"/>
      <c r="R105" s="17"/>
      <c r="S105" s="17"/>
      <c r="T105" s="17"/>
      <c r="U105" s="17"/>
      <c r="V105" s="17"/>
      <c r="W105" s="17"/>
    </row>
    <row r="106" ht="18.75" customHeight="1" spans="1:23">
      <c r="A106" s="58" t="s">
        <v>64</v>
      </c>
      <c r="B106" s="9" t="s">
        <v>336</v>
      </c>
      <c r="C106" s="10" t="s">
        <v>337</v>
      </c>
      <c r="D106" s="9" t="s">
        <v>163</v>
      </c>
      <c r="E106" s="9" t="s">
        <v>100</v>
      </c>
      <c r="F106" s="9" t="s">
        <v>278</v>
      </c>
      <c r="G106" s="9" t="s">
        <v>279</v>
      </c>
      <c r="H106" s="17">
        <v>23350</v>
      </c>
      <c r="I106" s="17">
        <v>23350</v>
      </c>
      <c r="J106" s="17"/>
      <c r="K106" s="17"/>
      <c r="L106" s="17">
        <v>23350</v>
      </c>
      <c r="M106" s="17"/>
      <c r="N106" s="17"/>
      <c r="O106" s="17"/>
      <c r="P106" s="23"/>
      <c r="Q106" s="17"/>
      <c r="R106" s="17"/>
      <c r="S106" s="17"/>
      <c r="T106" s="17"/>
      <c r="U106" s="17"/>
      <c r="V106" s="17"/>
      <c r="W106" s="17"/>
    </row>
    <row r="107" ht="18.75" customHeight="1" spans="1:23">
      <c r="A107" s="58" t="s">
        <v>64</v>
      </c>
      <c r="B107" s="9" t="s">
        <v>336</v>
      </c>
      <c r="C107" s="10" t="s">
        <v>337</v>
      </c>
      <c r="D107" s="9" t="s">
        <v>163</v>
      </c>
      <c r="E107" s="9" t="s">
        <v>100</v>
      </c>
      <c r="F107" s="9" t="s">
        <v>278</v>
      </c>
      <c r="G107" s="9" t="s">
        <v>279</v>
      </c>
      <c r="H107" s="17">
        <v>8400</v>
      </c>
      <c r="I107" s="17">
        <v>8400</v>
      </c>
      <c r="J107" s="17"/>
      <c r="K107" s="17"/>
      <c r="L107" s="17">
        <v>8400</v>
      </c>
      <c r="M107" s="17"/>
      <c r="N107" s="17"/>
      <c r="O107" s="17"/>
      <c r="P107" s="23"/>
      <c r="Q107" s="17"/>
      <c r="R107" s="17"/>
      <c r="S107" s="17"/>
      <c r="T107" s="17"/>
      <c r="U107" s="17"/>
      <c r="V107" s="17"/>
      <c r="W107" s="17"/>
    </row>
    <row r="108" ht="18.75" customHeight="1" spans="1:23">
      <c r="A108" s="58" t="s">
        <v>64</v>
      </c>
      <c r="B108" s="9" t="s">
        <v>336</v>
      </c>
      <c r="C108" s="10" t="s">
        <v>337</v>
      </c>
      <c r="D108" s="9" t="s">
        <v>170</v>
      </c>
      <c r="E108" s="9" t="s">
        <v>171</v>
      </c>
      <c r="F108" s="9" t="s">
        <v>278</v>
      </c>
      <c r="G108" s="9" t="s">
        <v>279</v>
      </c>
      <c r="H108" s="17">
        <v>26400</v>
      </c>
      <c r="I108" s="17">
        <v>26400</v>
      </c>
      <c r="J108" s="17"/>
      <c r="K108" s="17"/>
      <c r="L108" s="17">
        <v>26400</v>
      </c>
      <c r="M108" s="17"/>
      <c r="N108" s="17"/>
      <c r="O108" s="17"/>
      <c r="P108" s="23"/>
      <c r="Q108" s="17"/>
      <c r="R108" s="17"/>
      <c r="S108" s="17"/>
      <c r="T108" s="17"/>
      <c r="U108" s="17"/>
      <c r="V108" s="17"/>
      <c r="W108" s="17"/>
    </row>
    <row r="109" ht="18.75" customHeight="1" spans="1:23">
      <c r="A109" s="58" t="s">
        <v>64</v>
      </c>
      <c r="B109" s="9" t="s">
        <v>338</v>
      </c>
      <c r="C109" s="10" t="s">
        <v>275</v>
      </c>
      <c r="D109" s="9" t="s">
        <v>163</v>
      </c>
      <c r="E109" s="9" t="s">
        <v>100</v>
      </c>
      <c r="F109" s="9" t="s">
        <v>246</v>
      </c>
      <c r="G109" s="9" t="s">
        <v>247</v>
      </c>
      <c r="H109" s="17">
        <v>108000</v>
      </c>
      <c r="I109" s="17">
        <v>108000</v>
      </c>
      <c r="J109" s="17"/>
      <c r="K109" s="17"/>
      <c r="L109" s="17">
        <v>108000</v>
      </c>
      <c r="M109" s="17"/>
      <c r="N109" s="17"/>
      <c r="O109" s="17"/>
      <c r="P109" s="23"/>
      <c r="Q109" s="17"/>
      <c r="R109" s="17"/>
      <c r="S109" s="17"/>
      <c r="T109" s="17"/>
      <c r="U109" s="17"/>
      <c r="V109" s="17"/>
      <c r="W109" s="17"/>
    </row>
    <row r="110" ht="18.75" customHeight="1" spans="1:23">
      <c r="A110" s="58" t="s">
        <v>64</v>
      </c>
      <c r="B110" s="9" t="s">
        <v>338</v>
      </c>
      <c r="C110" s="10" t="s">
        <v>275</v>
      </c>
      <c r="D110" s="9" t="s">
        <v>163</v>
      </c>
      <c r="E110" s="9" t="s">
        <v>100</v>
      </c>
      <c r="F110" s="9" t="s">
        <v>246</v>
      </c>
      <c r="G110" s="9" t="s">
        <v>247</v>
      </c>
      <c r="H110" s="17">
        <v>396000</v>
      </c>
      <c r="I110" s="17">
        <v>396000</v>
      </c>
      <c r="J110" s="17"/>
      <c r="K110" s="17"/>
      <c r="L110" s="17">
        <v>396000</v>
      </c>
      <c r="M110" s="17"/>
      <c r="N110" s="17"/>
      <c r="O110" s="17"/>
      <c r="P110" s="23"/>
      <c r="Q110" s="17"/>
      <c r="R110" s="17"/>
      <c r="S110" s="17"/>
      <c r="T110" s="17"/>
      <c r="U110" s="17"/>
      <c r="V110" s="17"/>
      <c r="W110" s="17"/>
    </row>
    <row r="111" ht="18.75" customHeight="1" spans="1:23">
      <c r="A111" s="58" t="s">
        <v>64</v>
      </c>
      <c r="B111" s="9" t="s">
        <v>339</v>
      </c>
      <c r="C111" s="10" t="s">
        <v>241</v>
      </c>
      <c r="D111" s="9" t="s">
        <v>163</v>
      </c>
      <c r="E111" s="9" t="s">
        <v>100</v>
      </c>
      <c r="F111" s="9" t="s">
        <v>242</v>
      </c>
      <c r="G111" s="9" t="s">
        <v>243</v>
      </c>
      <c r="H111" s="17">
        <v>1081668</v>
      </c>
      <c r="I111" s="17">
        <v>1081668</v>
      </c>
      <c r="J111" s="17"/>
      <c r="K111" s="17"/>
      <c r="L111" s="17">
        <v>1081668</v>
      </c>
      <c r="M111" s="17"/>
      <c r="N111" s="17"/>
      <c r="O111" s="17"/>
      <c r="P111" s="23"/>
      <c r="Q111" s="17"/>
      <c r="R111" s="17"/>
      <c r="S111" s="17"/>
      <c r="T111" s="17"/>
      <c r="U111" s="17"/>
      <c r="V111" s="17"/>
      <c r="W111" s="17"/>
    </row>
    <row r="112" ht="18.75" customHeight="1" spans="1:23">
      <c r="A112" s="58" t="s">
        <v>64</v>
      </c>
      <c r="B112" s="9" t="s">
        <v>339</v>
      </c>
      <c r="C112" s="10" t="s">
        <v>241</v>
      </c>
      <c r="D112" s="9" t="s">
        <v>163</v>
      </c>
      <c r="E112" s="9" t="s">
        <v>100</v>
      </c>
      <c r="F112" s="9" t="s">
        <v>244</v>
      </c>
      <c r="G112" s="9" t="s">
        <v>245</v>
      </c>
      <c r="H112" s="17">
        <v>180000</v>
      </c>
      <c r="I112" s="17">
        <v>180000</v>
      </c>
      <c r="J112" s="17"/>
      <c r="K112" s="17"/>
      <c r="L112" s="17">
        <v>180000</v>
      </c>
      <c r="M112" s="17"/>
      <c r="N112" s="17"/>
      <c r="O112" s="17"/>
      <c r="P112" s="23"/>
      <c r="Q112" s="17"/>
      <c r="R112" s="17"/>
      <c r="S112" s="17"/>
      <c r="T112" s="17"/>
      <c r="U112" s="17"/>
      <c r="V112" s="17"/>
      <c r="W112" s="17"/>
    </row>
    <row r="113" ht="18.75" customHeight="1" spans="1:23">
      <c r="A113" s="58" t="s">
        <v>64</v>
      </c>
      <c r="B113" s="9" t="s">
        <v>339</v>
      </c>
      <c r="C113" s="10" t="s">
        <v>241</v>
      </c>
      <c r="D113" s="9" t="s">
        <v>163</v>
      </c>
      <c r="E113" s="9" t="s">
        <v>100</v>
      </c>
      <c r="F113" s="9" t="s">
        <v>244</v>
      </c>
      <c r="G113" s="9" t="s">
        <v>245</v>
      </c>
      <c r="H113" s="17">
        <v>190680</v>
      </c>
      <c r="I113" s="17">
        <v>190680</v>
      </c>
      <c r="J113" s="17"/>
      <c r="K113" s="17"/>
      <c r="L113" s="17">
        <v>190680</v>
      </c>
      <c r="M113" s="17"/>
      <c r="N113" s="17"/>
      <c r="O113" s="17"/>
      <c r="P113" s="23"/>
      <c r="Q113" s="17"/>
      <c r="R113" s="17"/>
      <c r="S113" s="17"/>
      <c r="T113" s="17"/>
      <c r="U113" s="17"/>
      <c r="V113" s="17"/>
      <c r="W113" s="17"/>
    </row>
    <row r="114" ht="18.75" customHeight="1" spans="1:23">
      <c r="A114" s="58" t="s">
        <v>64</v>
      </c>
      <c r="B114" s="9" t="s">
        <v>339</v>
      </c>
      <c r="C114" s="10" t="s">
        <v>241</v>
      </c>
      <c r="D114" s="9" t="s">
        <v>163</v>
      </c>
      <c r="E114" s="9" t="s">
        <v>100</v>
      </c>
      <c r="F114" s="9" t="s">
        <v>246</v>
      </c>
      <c r="G114" s="9" t="s">
        <v>247</v>
      </c>
      <c r="H114" s="17">
        <v>936000</v>
      </c>
      <c r="I114" s="17">
        <v>936000</v>
      </c>
      <c r="J114" s="17"/>
      <c r="K114" s="17"/>
      <c r="L114" s="17">
        <v>936000</v>
      </c>
      <c r="M114" s="17"/>
      <c r="N114" s="17"/>
      <c r="O114" s="17"/>
      <c r="P114" s="23"/>
      <c r="Q114" s="17"/>
      <c r="R114" s="17"/>
      <c r="S114" s="17"/>
      <c r="T114" s="17"/>
      <c r="U114" s="17"/>
      <c r="V114" s="17"/>
      <c r="W114" s="17"/>
    </row>
    <row r="115" ht="18.75" customHeight="1" spans="1:23">
      <c r="A115" s="58" t="s">
        <v>64</v>
      </c>
      <c r="B115" s="9" t="s">
        <v>339</v>
      </c>
      <c r="C115" s="10" t="s">
        <v>241</v>
      </c>
      <c r="D115" s="9" t="s">
        <v>163</v>
      </c>
      <c r="E115" s="9" t="s">
        <v>100</v>
      </c>
      <c r="F115" s="9" t="s">
        <v>246</v>
      </c>
      <c r="G115" s="9" t="s">
        <v>247</v>
      </c>
      <c r="H115" s="17">
        <v>468720</v>
      </c>
      <c r="I115" s="17">
        <v>468720</v>
      </c>
      <c r="J115" s="17"/>
      <c r="K115" s="17"/>
      <c r="L115" s="17">
        <v>468720</v>
      </c>
      <c r="M115" s="17"/>
      <c r="N115" s="17"/>
      <c r="O115" s="17"/>
      <c r="P115" s="23"/>
      <c r="Q115" s="17"/>
      <c r="R115" s="17"/>
      <c r="S115" s="17"/>
      <c r="T115" s="17"/>
      <c r="U115" s="17"/>
      <c r="V115" s="17"/>
      <c r="W115" s="17"/>
    </row>
    <row r="116" ht="18.75" customHeight="1" spans="1:23">
      <c r="A116" s="58" t="s">
        <v>64</v>
      </c>
      <c r="B116" s="9" t="s">
        <v>340</v>
      </c>
      <c r="C116" s="10" t="s">
        <v>277</v>
      </c>
      <c r="D116" s="9" t="s">
        <v>123</v>
      </c>
      <c r="E116" s="9" t="s">
        <v>124</v>
      </c>
      <c r="F116" s="9" t="s">
        <v>278</v>
      </c>
      <c r="G116" s="9" t="s">
        <v>279</v>
      </c>
      <c r="H116" s="17">
        <v>14400</v>
      </c>
      <c r="I116" s="17">
        <v>14400</v>
      </c>
      <c r="J116" s="17"/>
      <c r="K116" s="17"/>
      <c r="L116" s="17">
        <v>14400</v>
      </c>
      <c r="M116" s="17"/>
      <c r="N116" s="17"/>
      <c r="O116" s="17"/>
      <c r="P116" s="23"/>
      <c r="Q116" s="17"/>
      <c r="R116" s="17"/>
      <c r="S116" s="17"/>
      <c r="T116" s="17"/>
      <c r="U116" s="17"/>
      <c r="V116" s="17"/>
      <c r="W116" s="17"/>
    </row>
    <row r="117" ht="18.75" customHeight="1" spans="1:23">
      <c r="A117" s="58" t="s">
        <v>64</v>
      </c>
      <c r="B117" s="9" t="s">
        <v>340</v>
      </c>
      <c r="C117" s="10" t="s">
        <v>277</v>
      </c>
      <c r="D117" s="9" t="s">
        <v>125</v>
      </c>
      <c r="E117" s="9" t="s">
        <v>126</v>
      </c>
      <c r="F117" s="9" t="s">
        <v>278</v>
      </c>
      <c r="G117" s="9" t="s">
        <v>279</v>
      </c>
      <c r="H117" s="17">
        <v>129600</v>
      </c>
      <c r="I117" s="17">
        <v>129600</v>
      </c>
      <c r="J117" s="17"/>
      <c r="K117" s="17"/>
      <c r="L117" s="17">
        <v>129600</v>
      </c>
      <c r="M117" s="17"/>
      <c r="N117" s="17"/>
      <c r="O117" s="17"/>
      <c r="P117" s="23"/>
      <c r="Q117" s="17"/>
      <c r="R117" s="17"/>
      <c r="S117" s="17"/>
      <c r="T117" s="17"/>
      <c r="U117" s="17"/>
      <c r="V117" s="17"/>
      <c r="W117" s="17"/>
    </row>
    <row r="118" ht="18.75" customHeight="1" spans="1:23">
      <c r="A118" s="58" t="s">
        <v>64</v>
      </c>
      <c r="B118" s="9" t="s">
        <v>341</v>
      </c>
      <c r="C118" s="10" t="s">
        <v>281</v>
      </c>
      <c r="D118" s="9" t="s">
        <v>123</v>
      </c>
      <c r="E118" s="9" t="s">
        <v>124</v>
      </c>
      <c r="F118" s="9" t="s">
        <v>282</v>
      </c>
      <c r="G118" s="9" t="s">
        <v>283</v>
      </c>
      <c r="H118" s="17">
        <v>7800</v>
      </c>
      <c r="I118" s="17">
        <v>7800</v>
      </c>
      <c r="J118" s="17"/>
      <c r="K118" s="17"/>
      <c r="L118" s="17">
        <v>7800</v>
      </c>
      <c r="M118" s="17"/>
      <c r="N118" s="17"/>
      <c r="O118" s="17"/>
      <c r="P118" s="23"/>
      <c r="Q118" s="17"/>
      <c r="R118" s="17"/>
      <c r="S118" s="17"/>
      <c r="T118" s="17"/>
      <c r="U118" s="17"/>
      <c r="V118" s="17"/>
      <c r="W118" s="17"/>
    </row>
    <row r="119" ht="18.75" customHeight="1" spans="1:23">
      <c r="A119" s="58" t="s">
        <v>64</v>
      </c>
      <c r="B119" s="9" t="s">
        <v>341</v>
      </c>
      <c r="C119" s="10" t="s">
        <v>281</v>
      </c>
      <c r="D119" s="9" t="s">
        <v>125</v>
      </c>
      <c r="E119" s="9" t="s">
        <v>126</v>
      </c>
      <c r="F119" s="9" t="s">
        <v>282</v>
      </c>
      <c r="G119" s="9" t="s">
        <v>283</v>
      </c>
      <c r="H119" s="17">
        <v>70200</v>
      </c>
      <c r="I119" s="17">
        <v>70200</v>
      </c>
      <c r="J119" s="17"/>
      <c r="K119" s="17"/>
      <c r="L119" s="17">
        <v>70200</v>
      </c>
      <c r="M119" s="17"/>
      <c r="N119" s="17"/>
      <c r="O119" s="17"/>
      <c r="P119" s="23"/>
      <c r="Q119" s="17"/>
      <c r="R119" s="17"/>
      <c r="S119" s="17"/>
      <c r="T119" s="17"/>
      <c r="U119" s="17"/>
      <c r="V119" s="17"/>
      <c r="W119" s="17"/>
    </row>
    <row r="120" ht="18.75" customHeight="1" spans="1:23">
      <c r="A120" s="58" t="s">
        <v>64</v>
      </c>
      <c r="B120" s="9" t="s">
        <v>342</v>
      </c>
      <c r="C120" s="10" t="s">
        <v>262</v>
      </c>
      <c r="D120" s="9" t="s">
        <v>123</v>
      </c>
      <c r="E120" s="9" t="s">
        <v>124</v>
      </c>
      <c r="F120" s="9" t="s">
        <v>267</v>
      </c>
      <c r="G120" s="9" t="s">
        <v>268</v>
      </c>
      <c r="H120" s="17">
        <v>600</v>
      </c>
      <c r="I120" s="17">
        <v>600</v>
      </c>
      <c r="J120" s="17"/>
      <c r="K120" s="17"/>
      <c r="L120" s="17">
        <v>600</v>
      </c>
      <c r="M120" s="17"/>
      <c r="N120" s="17"/>
      <c r="O120" s="17"/>
      <c r="P120" s="23"/>
      <c r="Q120" s="17"/>
      <c r="R120" s="17"/>
      <c r="S120" s="17"/>
      <c r="T120" s="17"/>
      <c r="U120" s="17"/>
      <c r="V120" s="17"/>
      <c r="W120" s="17"/>
    </row>
    <row r="121" ht="18.75" customHeight="1" spans="1:23">
      <c r="A121" s="58" t="s">
        <v>64</v>
      </c>
      <c r="B121" s="9" t="s">
        <v>342</v>
      </c>
      <c r="C121" s="10" t="s">
        <v>262</v>
      </c>
      <c r="D121" s="9" t="s">
        <v>125</v>
      </c>
      <c r="E121" s="9" t="s">
        <v>126</v>
      </c>
      <c r="F121" s="9" t="s">
        <v>267</v>
      </c>
      <c r="G121" s="9" t="s">
        <v>268</v>
      </c>
      <c r="H121" s="17">
        <v>5400</v>
      </c>
      <c r="I121" s="17">
        <v>5400</v>
      </c>
      <c r="J121" s="17"/>
      <c r="K121" s="17"/>
      <c r="L121" s="17">
        <v>5400</v>
      </c>
      <c r="M121" s="17"/>
      <c r="N121" s="17"/>
      <c r="O121" s="17"/>
      <c r="P121" s="23"/>
      <c r="Q121" s="17"/>
      <c r="R121" s="17"/>
      <c r="S121" s="17"/>
      <c r="T121" s="17"/>
      <c r="U121" s="17"/>
      <c r="V121" s="17"/>
      <c r="W121" s="17"/>
    </row>
    <row r="122" ht="18.75" customHeight="1" spans="1:23">
      <c r="A122" s="58" t="s">
        <v>64</v>
      </c>
      <c r="B122" s="9" t="s">
        <v>342</v>
      </c>
      <c r="C122" s="10" t="s">
        <v>262</v>
      </c>
      <c r="D122" s="9" t="s">
        <v>163</v>
      </c>
      <c r="E122" s="9" t="s">
        <v>100</v>
      </c>
      <c r="F122" s="9" t="s">
        <v>263</v>
      </c>
      <c r="G122" s="9" t="s">
        <v>264</v>
      </c>
      <c r="H122" s="17">
        <v>79000</v>
      </c>
      <c r="I122" s="17">
        <v>79000</v>
      </c>
      <c r="J122" s="17"/>
      <c r="K122" s="17"/>
      <c r="L122" s="17">
        <v>79000</v>
      </c>
      <c r="M122" s="17"/>
      <c r="N122" s="17"/>
      <c r="O122" s="17"/>
      <c r="P122" s="23"/>
      <c r="Q122" s="17"/>
      <c r="R122" s="17"/>
      <c r="S122" s="17"/>
      <c r="T122" s="17"/>
      <c r="U122" s="17"/>
      <c r="V122" s="17"/>
      <c r="W122" s="17"/>
    </row>
    <row r="123" ht="18.75" customHeight="1" spans="1:23">
      <c r="A123" s="58" t="s">
        <v>64</v>
      </c>
      <c r="B123" s="9" t="s">
        <v>342</v>
      </c>
      <c r="C123" s="10" t="s">
        <v>262</v>
      </c>
      <c r="D123" s="9" t="s">
        <v>163</v>
      </c>
      <c r="E123" s="9" t="s">
        <v>100</v>
      </c>
      <c r="F123" s="9" t="s">
        <v>263</v>
      </c>
      <c r="G123" s="9" t="s">
        <v>264</v>
      </c>
      <c r="H123" s="17">
        <v>14000</v>
      </c>
      <c r="I123" s="17">
        <v>14000</v>
      </c>
      <c r="J123" s="17"/>
      <c r="K123" s="17"/>
      <c r="L123" s="17">
        <v>14000</v>
      </c>
      <c r="M123" s="17"/>
      <c r="N123" s="17"/>
      <c r="O123" s="17"/>
      <c r="P123" s="23"/>
      <c r="Q123" s="17"/>
      <c r="R123" s="17"/>
      <c r="S123" s="17"/>
      <c r="T123" s="17"/>
      <c r="U123" s="17"/>
      <c r="V123" s="17"/>
      <c r="W123" s="17"/>
    </row>
    <row r="124" ht="18.75" customHeight="1" spans="1:23">
      <c r="A124" s="58" t="s">
        <v>64</v>
      </c>
      <c r="B124" s="9" t="s">
        <v>342</v>
      </c>
      <c r="C124" s="10" t="s">
        <v>262</v>
      </c>
      <c r="D124" s="9" t="s">
        <v>163</v>
      </c>
      <c r="E124" s="9" t="s">
        <v>100</v>
      </c>
      <c r="F124" s="9" t="s">
        <v>265</v>
      </c>
      <c r="G124" s="9" t="s">
        <v>266</v>
      </c>
      <c r="H124" s="17">
        <v>3000</v>
      </c>
      <c r="I124" s="17">
        <v>3000</v>
      </c>
      <c r="J124" s="17"/>
      <c r="K124" s="17"/>
      <c r="L124" s="17">
        <v>3000</v>
      </c>
      <c r="M124" s="17"/>
      <c r="N124" s="17"/>
      <c r="O124" s="17"/>
      <c r="P124" s="23"/>
      <c r="Q124" s="17"/>
      <c r="R124" s="17"/>
      <c r="S124" s="17"/>
      <c r="T124" s="17"/>
      <c r="U124" s="17"/>
      <c r="V124" s="17"/>
      <c r="W124" s="17"/>
    </row>
    <row r="125" ht="18.75" customHeight="1" spans="1:23">
      <c r="A125" s="58" t="s">
        <v>64</v>
      </c>
      <c r="B125" s="9" t="s">
        <v>342</v>
      </c>
      <c r="C125" s="10" t="s">
        <v>262</v>
      </c>
      <c r="D125" s="9" t="s">
        <v>163</v>
      </c>
      <c r="E125" s="9" t="s">
        <v>100</v>
      </c>
      <c r="F125" s="9" t="s">
        <v>265</v>
      </c>
      <c r="G125" s="9" t="s">
        <v>266</v>
      </c>
      <c r="H125" s="17">
        <v>6000</v>
      </c>
      <c r="I125" s="17">
        <v>6000</v>
      </c>
      <c r="J125" s="17"/>
      <c r="K125" s="17"/>
      <c r="L125" s="17">
        <v>6000</v>
      </c>
      <c r="M125" s="17"/>
      <c r="N125" s="17"/>
      <c r="O125" s="17"/>
      <c r="P125" s="23"/>
      <c r="Q125" s="17"/>
      <c r="R125" s="17"/>
      <c r="S125" s="17"/>
      <c r="T125" s="17"/>
      <c r="U125" s="17"/>
      <c r="V125" s="17"/>
      <c r="W125" s="17"/>
    </row>
    <row r="126" ht="18.75" customHeight="1" spans="1:23">
      <c r="A126" s="58" t="s">
        <v>64</v>
      </c>
      <c r="B126" s="9" t="s">
        <v>342</v>
      </c>
      <c r="C126" s="10" t="s">
        <v>262</v>
      </c>
      <c r="D126" s="9" t="s">
        <v>163</v>
      </c>
      <c r="E126" s="9" t="s">
        <v>100</v>
      </c>
      <c r="F126" s="9" t="s">
        <v>265</v>
      </c>
      <c r="G126" s="9" t="s">
        <v>266</v>
      </c>
      <c r="H126" s="17">
        <v>3000</v>
      </c>
      <c r="I126" s="17">
        <v>3000</v>
      </c>
      <c r="J126" s="17"/>
      <c r="K126" s="17"/>
      <c r="L126" s="17">
        <v>3000</v>
      </c>
      <c r="M126" s="17"/>
      <c r="N126" s="17"/>
      <c r="O126" s="17"/>
      <c r="P126" s="23"/>
      <c r="Q126" s="17"/>
      <c r="R126" s="17"/>
      <c r="S126" s="17"/>
      <c r="T126" s="17"/>
      <c r="U126" s="17"/>
      <c r="V126" s="17"/>
      <c r="W126" s="17"/>
    </row>
    <row r="127" ht="18.75" customHeight="1" spans="1:23">
      <c r="A127" s="58" t="s">
        <v>64</v>
      </c>
      <c r="B127" s="9" t="s">
        <v>343</v>
      </c>
      <c r="C127" s="10" t="s">
        <v>270</v>
      </c>
      <c r="D127" s="9" t="s">
        <v>163</v>
      </c>
      <c r="E127" s="9" t="s">
        <v>100</v>
      </c>
      <c r="F127" s="9" t="s">
        <v>250</v>
      </c>
      <c r="G127" s="9" t="s">
        <v>251</v>
      </c>
      <c r="H127" s="17">
        <v>72272.65</v>
      </c>
      <c r="I127" s="17">
        <v>72272.65</v>
      </c>
      <c r="J127" s="17"/>
      <c r="K127" s="17"/>
      <c r="L127" s="17">
        <v>72272.65</v>
      </c>
      <c r="M127" s="17"/>
      <c r="N127" s="17"/>
      <c r="O127" s="17"/>
      <c r="P127" s="23"/>
      <c r="Q127" s="17"/>
      <c r="R127" s="17"/>
      <c r="S127" s="17"/>
      <c r="T127" s="17"/>
      <c r="U127" s="17"/>
      <c r="V127" s="17"/>
      <c r="W127" s="17"/>
    </row>
    <row r="128" ht="18.75" customHeight="1" spans="1:23">
      <c r="A128" s="58" t="s">
        <v>64</v>
      </c>
      <c r="B128" s="9" t="s">
        <v>344</v>
      </c>
      <c r="C128" s="10" t="s">
        <v>249</v>
      </c>
      <c r="D128" s="9" t="s">
        <v>127</v>
      </c>
      <c r="E128" s="9" t="s">
        <v>128</v>
      </c>
      <c r="F128" s="9" t="s">
        <v>252</v>
      </c>
      <c r="G128" s="9" t="s">
        <v>253</v>
      </c>
      <c r="H128" s="17">
        <v>414916.32</v>
      </c>
      <c r="I128" s="17">
        <v>414916.32</v>
      </c>
      <c r="J128" s="17"/>
      <c r="K128" s="17"/>
      <c r="L128" s="17">
        <v>414916.32</v>
      </c>
      <c r="M128" s="17"/>
      <c r="N128" s="17"/>
      <c r="O128" s="17"/>
      <c r="P128" s="23"/>
      <c r="Q128" s="17"/>
      <c r="R128" s="17"/>
      <c r="S128" s="17"/>
      <c r="T128" s="17"/>
      <c r="U128" s="17"/>
      <c r="V128" s="17"/>
      <c r="W128" s="17"/>
    </row>
    <row r="129" ht="18.75" customHeight="1" spans="1:23">
      <c r="A129" s="58" t="s">
        <v>64</v>
      </c>
      <c r="B129" s="9" t="s">
        <v>344</v>
      </c>
      <c r="C129" s="10" t="s">
        <v>249</v>
      </c>
      <c r="D129" s="9" t="s">
        <v>149</v>
      </c>
      <c r="E129" s="9" t="s">
        <v>150</v>
      </c>
      <c r="F129" s="9" t="s">
        <v>254</v>
      </c>
      <c r="G129" s="9" t="s">
        <v>255</v>
      </c>
      <c r="H129" s="17">
        <v>215237.84</v>
      </c>
      <c r="I129" s="17">
        <v>215237.84</v>
      </c>
      <c r="J129" s="17"/>
      <c r="K129" s="17"/>
      <c r="L129" s="17">
        <v>215237.84</v>
      </c>
      <c r="M129" s="17"/>
      <c r="N129" s="17"/>
      <c r="O129" s="17"/>
      <c r="P129" s="23"/>
      <c r="Q129" s="17"/>
      <c r="R129" s="17"/>
      <c r="S129" s="17"/>
      <c r="T129" s="17"/>
      <c r="U129" s="17"/>
      <c r="V129" s="17"/>
      <c r="W129" s="17"/>
    </row>
    <row r="130" ht="18.75" customHeight="1" spans="1:23">
      <c r="A130" s="58" t="s">
        <v>64</v>
      </c>
      <c r="B130" s="9" t="s">
        <v>344</v>
      </c>
      <c r="C130" s="10" t="s">
        <v>249</v>
      </c>
      <c r="D130" s="9" t="s">
        <v>151</v>
      </c>
      <c r="E130" s="9" t="s">
        <v>152</v>
      </c>
      <c r="F130" s="9" t="s">
        <v>250</v>
      </c>
      <c r="G130" s="9" t="s">
        <v>251</v>
      </c>
      <c r="H130" s="17">
        <v>10372.91</v>
      </c>
      <c r="I130" s="17">
        <v>10372.91</v>
      </c>
      <c r="J130" s="17"/>
      <c r="K130" s="17"/>
      <c r="L130" s="17">
        <v>10372.91</v>
      </c>
      <c r="M130" s="17"/>
      <c r="N130" s="17"/>
      <c r="O130" s="17"/>
      <c r="P130" s="23"/>
      <c r="Q130" s="17"/>
      <c r="R130" s="17"/>
      <c r="S130" s="17"/>
      <c r="T130" s="17"/>
      <c r="U130" s="17"/>
      <c r="V130" s="17"/>
      <c r="W130" s="17"/>
    </row>
    <row r="131" ht="18.75" customHeight="1" spans="1:23">
      <c r="A131" s="58" t="s">
        <v>64</v>
      </c>
      <c r="B131" s="9" t="s">
        <v>344</v>
      </c>
      <c r="C131" s="10" t="s">
        <v>249</v>
      </c>
      <c r="D131" s="9" t="s">
        <v>151</v>
      </c>
      <c r="E131" s="9" t="s">
        <v>152</v>
      </c>
      <c r="F131" s="9" t="s">
        <v>250</v>
      </c>
      <c r="G131" s="9" t="s">
        <v>251</v>
      </c>
      <c r="H131" s="17">
        <v>13767</v>
      </c>
      <c r="I131" s="17">
        <v>13767</v>
      </c>
      <c r="J131" s="17"/>
      <c r="K131" s="17"/>
      <c r="L131" s="17">
        <v>13767</v>
      </c>
      <c r="M131" s="17"/>
      <c r="N131" s="17"/>
      <c r="O131" s="17"/>
      <c r="P131" s="23"/>
      <c r="Q131" s="17"/>
      <c r="R131" s="17"/>
      <c r="S131" s="17"/>
      <c r="T131" s="17"/>
      <c r="U131" s="17"/>
      <c r="V131" s="17"/>
      <c r="W131" s="17"/>
    </row>
    <row r="132" ht="18.75" customHeight="1" spans="1:23">
      <c r="A132" s="58" t="s">
        <v>64</v>
      </c>
      <c r="B132" s="9" t="s">
        <v>344</v>
      </c>
      <c r="C132" s="10" t="s">
        <v>249</v>
      </c>
      <c r="D132" s="9" t="s">
        <v>151</v>
      </c>
      <c r="E132" s="9" t="s">
        <v>152</v>
      </c>
      <c r="F132" s="9" t="s">
        <v>250</v>
      </c>
      <c r="G132" s="9" t="s">
        <v>251</v>
      </c>
      <c r="H132" s="17">
        <v>353</v>
      </c>
      <c r="I132" s="17">
        <v>353</v>
      </c>
      <c r="J132" s="17"/>
      <c r="K132" s="17"/>
      <c r="L132" s="17">
        <v>353</v>
      </c>
      <c r="M132" s="17"/>
      <c r="N132" s="17"/>
      <c r="O132" s="17"/>
      <c r="P132" s="23"/>
      <c r="Q132" s="17"/>
      <c r="R132" s="17"/>
      <c r="S132" s="17"/>
      <c r="T132" s="17"/>
      <c r="U132" s="17"/>
      <c r="V132" s="17"/>
      <c r="W132" s="17"/>
    </row>
    <row r="133" ht="18.75" customHeight="1" spans="1:23">
      <c r="A133" s="58" t="s">
        <v>64</v>
      </c>
      <c r="B133" s="9" t="s">
        <v>344</v>
      </c>
      <c r="C133" s="10" t="s">
        <v>249</v>
      </c>
      <c r="D133" s="9" t="s">
        <v>163</v>
      </c>
      <c r="E133" s="9" t="s">
        <v>100</v>
      </c>
      <c r="F133" s="9" t="s">
        <v>250</v>
      </c>
      <c r="G133" s="9" t="s">
        <v>251</v>
      </c>
      <c r="H133" s="17">
        <v>18152.59</v>
      </c>
      <c r="I133" s="17">
        <v>18152.59</v>
      </c>
      <c r="J133" s="17"/>
      <c r="K133" s="17"/>
      <c r="L133" s="17">
        <v>18152.59</v>
      </c>
      <c r="M133" s="17"/>
      <c r="N133" s="17"/>
      <c r="O133" s="17"/>
      <c r="P133" s="23"/>
      <c r="Q133" s="17"/>
      <c r="R133" s="17"/>
      <c r="S133" s="17"/>
      <c r="T133" s="17"/>
      <c r="U133" s="17"/>
      <c r="V133" s="17"/>
      <c r="W133" s="17"/>
    </row>
    <row r="134" ht="18.75" customHeight="1" spans="1:23">
      <c r="A134" s="58" t="s">
        <v>64</v>
      </c>
      <c r="B134" s="9" t="s">
        <v>345</v>
      </c>
      <c r="C134" s="10" t="s">
        <v>185</v>
      </c>
      <c r="D134" s="9" t="s">
        <v>184</v>
      </c>
      <c r="E134" s="9" t="s">
        <v>185</v>
      </c>
      <c r="F134" s="9" t="s">
        <v>257</v>
      </c>
      <c r="G134" s="9" t="s">
        <v>185</v>
      </c>
      <c r="H134" s="17">
        <v>372072</v>
      </c>
      <c r="I134" s="17">
        <v>372072</v>
      </c>
      <c r="J134" s="17"/>
      <c r="K134" s="17"/>
      <c r="L134" s="17">
        <v>372072</v>
      </c>
      <c r="M134" s="17"/>
      <c r="N134" s="17"/>
      <c r="O134" s="17"/>
      <c r="P134" s="23"/>
      <c r="Q134" s="17"/>
      <c r="R134" s="17"/>
      <c r="S134" s="17"/>
      <c r="T134" s="17"/>
      <c r="U134" s="17"/>
      <c r="V134" s="17"/>
      <c r="W134" s="17"/>
    </row>
    <row r="135" ht="18.75" customHeight="1" spans="1:23">
      <c r="A135" s="58" t="s">
        <v>64</v>
      </c>
      <c r="B135" s="9" t="s">
        <v>346</v>
      </c>
      <c r="C135" s="10" t="s">
        <v>259</v>
      </c>
      <c r="D135" s="9" t="s">
        <v>163</v>
      </c>
      <c r="E135" s="9" t="s">
        <v>100</v>
      </c>
      <c r="F135" s="9" t="s">
        <v>260</v>
      </c>
      <c r="G135" s="9" t="s">
        <v>259</v>
      </c>
      <c r="H135" s="17">
        <v>24000</v>
      </c>
      <c r="I135" s="17">
        <v>24000</v>
      </c>
      <c r="J135" s="17"/>
      <c r="K135" s="17"/>
      <c r="L135" s="17">
        <v>24000</v>
      </c>
      <c r="M135" s="17"/>
      <c r="N135" s="17"/>
      <c r="O135" s="17"/>
      <c r="P135" s="23"/>
      <c r="Q135" s="17"/>
      <c r="R135" s="17"/>
      <c r="S135" s="17"/>
      <c r="T135" s="17"/>
      <c r="U135" s="17"/>
      <c r="V135" s="17"/>
      <c r="W135" s="17"/>
    </row>
    <row r="136" ht="18.75" customHeight="1" spans="1:23">
      <c r="A136" s="58" t="s">
        <v>64</v>
      </c>
      <c r="B136" s="9" t="s">
        <v>347</v>
      </c>
      <c r="C136" s="10" t="s">
        <v>272</v>
      </c>
      <c r="D136" s="9" t="s">
        <v>163</v>
      </c>
      <c r="E136" s="9" t="s">
        <v>100</v>
      </c>
      <c r="F136" s="9" t="s">
        <v>273</v>
      </c>
      <c r="G136" s="9" t="s">
        <v>272</v>
      </c>
      <c r="H136" s="17">
        <v>60000</v>
      </c>
      <c r="I136" s="17">
        <v>60000</v>
      </c>
      <c r="J136" s="17"/>
      <c r="K136" s="17"/>
      <c r="L136" s="17">
        <v>60000</v>
      </c>
      <c r="M136" s="17"/>
      <c r="N136" s="17"/>
      <c r="O136" s="17"/>
      <c r="P136" s="23"/>
      <c r="Q136" s="17"/>
      <c r="R136" s="17"/>
      <c r="S136" s="17"/>
      <c r="T136" s="17"/>
      <c r="U136" s="17"/>
      <c r="V136" s="17"/>
      <c r="W136" s="17"/>
    </row>
    <row r="137" ht="18.75" customHeight="1" spans="1:23">
      <c r="A137" s="12" t="s">
        <v>32</v>
      </c>
      <c r="B137" s="12"/>
      <c r="C137" s="12"/>
      <c r="D137" s="12"/>
      <c r="E137" s="12"/>
      <c r="F137" s="12"/>
      <c r="G137" s="12"/>
      <c r="H137" s="17">
        <v>15140836.08</v>
      </c>
      <c r="I137" s="17">
        <v>15140836.08</v>
      </c>
      <c r="J137" s="17"/>
      <c r="K137" s="17"/>
      <c r="L137" s="17">
        <v>15140836.08</v>
      </c>
      <c r="M137" s="17"/>
      <c r="N137" s="17"/>
      <c r="O137" s="17"/>
      <c r="P137" s="17"/>
      <c r="Q137" s="17"/>
      <c r="R137" s="17"/>
      <c r="S137" s="17"/>
      <c r="T137" s="17"/>
      <c r="U137" s="17"/>
      <c r="V137" s="17"/>
      <c r="W137" s="17"/>
    </row>
  </sheetData>
  <mergeCells count="30">
    <mergeCell ref="A3:W3"/>
    <mergeCell ref="A4:G4"/>
    <mergeCell ref="I5:W5"/>
    <mergeCell ref="I6:M6"/>
    <mergeCell ref="N6:P6"/>
    <mergeCell ref="R6:W6"/>
    <mergeCell ref="A137:G137"/>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scale="28" fitToHeight="0"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64"/>
  <sheetViews>
    <sheetView showZeros="0" workbookViewId="0">
      <pane ySplit="1" topLeftCell="A53" activePane="bottomLeft" state="frozen"/>
      <selection/>
      <selection pane="bottomLeft" activeCell="D53" sqref="D53"/>
    </sheetView>
  </sheetViews>
  <sheetFormatPr defaultColWidth="8.85" defaultRowHeight="15" customHeight="1"/>
  <cols>
    <col min="1" max="2" width="28.575" customWidth="1"/>
    <col min="3" max="3" width="30.25" customWidth="1"/>
    <col min="4" max="4" width="32" customWidth="1"/>
    <col min="5"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348</v>
      </c>
    </row>
    <row r="3" ht="45" customHeight="1" spans="1:23">
      <c r="A3" s="4" t="s">
        <v>349</v>
      </c>
      <c r="B3" s="4"/>
      <c r="C3" s="4"/>
      <c r="D3" s="4"/>
      <c r="E3" s="4"/>
      <c r="F3" s="4"/>
      <c r="G3" s="4"/>
      <c r="H3" s="4"/>
      <c r="I3" s="4"/>
      <c r="J3" s="4"/>
      <c r="K3" s="4"/>
      <c r="L3" s="4"/>
      <c r="M3" s="4"/>
      <c r="N3" s="54"/>
      <c r="O3" s="54"/>
      <c r="P3" s="54"/>
      <c r="Q3" s="54"/>
      <c r="R3" s="54"/>
      <c r="S3" s="54"/>
      <c r="T3" s="54"/>
      <c r="U3" s="54"/>
      <c r="V3" s="54"/>
      <c r="W3" s="54"/>
    </row>
    <row r="4" ht="18.75" customHeight="1" spans="1:23">
      <c r="A4" s="5" t="str">
        <f>"单位名称："&amp;"峨山彝族自治县化念镇"</f>
        <v>单位名称：峨山彝族自治县化念镇</v>
      </c>
      <c r="B4" s="5"/>
      <c r="C4" s="5"/>
      <c r="D4" s="5"/>
      <c r="E4" s="5"/>
      <c r="F4" s="5"/>
      <c r="G4" s="5"/>
      <c r="H4" s="5"/>
      <c r="I4" s="55"/>
      <c r="J4" s="55"/>
      <c r="K4" s="55"/>
      <c r="L4" s="55"/>
      <c r="M4" s="55"/>
      <c r="N4" s="6"/>
      <c r="O4" s="6"/>
      <c r="P4" s="6"/>
      <c r="Q4" s="6"/>
      <c r="R4" s="6"/>
      <c r="S4" s="6"/>
      <c r="T4" s="6"/>
      <c r="U4" s="6"/>
      <c r="V4" s="6"/>
      <c r="W4" s="6" t="s">
        <v>29</v>
      </c>
    </row>
    <row r="5" ht="18.75" customHeight="1" spans="1:23">
      <c r="A5" s="13" t="s">
        <v>350</v>
      </c>
      <c r="B5" s="13" t="s">
        <v>225</v>
      </c>
      <c r="C5" s="13" t="s">
        <v>226</v>
      </c>
      <c r="D5" s="13" t="s">
        <v>351</v>
      </c>
      <c r="E5" s="13" t="s">
        <v>227</v>
      </c>
      <c r="F5" s="13" t="s">
        <v>228</v>
      </c>
      <c r="G5" s="13" t="s">
        <v>352</v>
      </c>
      <c r="H5" s="13" t="s">
        <v>230</v>
      </c>
      <c r="I5" s="47" t="s">
        <v>32</v>
      </c>
      <c r="J5" s="47" t="s">
        <v>353</v>
      </c>
      <c r="K5" s="13"/>
      <c r="L5" s="13"/>
      <c r="M5" s="13"/>
      <c r="N5" s="13" t="s">
        <v>232</v>
      </c>
      <c r="O5" s="13"/>
      <c r="P5" s="13"/>
      <c r="Q5" s="13" t="s">
        <v>38</v>
      </c>
      <c r="R5" s="13" t="s">
        <v>70</v>
      </c>
      <c r="S5" s="13"/>
      <c r="T5" s="13"/>
      <c r="U5" s="13"/>
      <c r="V5" s="13"/>
      <c r="W5" s="13"/>
    </row>
    <row r="6" ht="18.75" customHeight="1" spans="1:23">
      <c r="A6" s="13"/>
      <c r="B6" s="13"/>
      <c r="C6" s="13"/>
      <c r="D6" s="13"/>
      <c r="E6" s="13"/>
      <c r="F6" s="13"/>
      <c r="G6" s="13"/>
      <c r="H6" s="13"/>
      <c r="I6" s="47" t="s">
        <v>233</v>
      </c>
      <c r="J6" s="47"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47"/>
      <c r="J7" s="47" t="s">
        <v>35</v>
      </c>
      <c r="K7" s="13"/>
      <c r="L7" s="13" t="s">
        <v>36</v>
      </c>
      <c r="M7" s="13" t="s">
        <v>37</v>
      </c>
      <c r="N7" s="13" t="s">
        <v>35</v>
      </c>
      <c r="O7" s="13" t="s">
        <v>36</v>
      </c>
      <c r="P7" s="13" t="s">
        <v>37</v>
      </c>
      <c r="Q7" s="13"/>
      <c r="R7" s="13" t="s">
        <v>34</v>
      </c>
      <c r="S7" s="13" t="s">
        <v>41</v>
      </c>
      <c r="T7" s="13" t="s">
        <v>42</v>
      </c>
      <c r="U7" s="13" t="s">
        <v>43</v>
      </c>
      <c r="V7" s="13" t="s">
        <v>44</v>
      </c>
      <c r="W7" s="13" t="s">
        <v>45</v>
      </c>
    </row>
    <row r="8" ht="22.65" customHeight="1" spans="1:23">
      <c r="A8" s="13"/>
      <c r="B8" s="13"/>
      <c r="C8" s="13"/>
      <c r="D8" s="13"/>
      <c r="E8" s="13"/>
      <c r="F8" s="13"/>
      <c r="G8" s="13"/>
      <c r="H8" s="13"/>
      <c r="I8" s="47"/>
      <c r="J8" s="47" t="s">
        <v>34</v>
      </c>
      <c r="K8" s="13" t="s">
        <v>354</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355</v>
      </c>
      <c r="D10" s="9"/>
      <c r="E10" s="9"/>
      <c r="F10" s="9"/>
      <c r="G10" s="9"/>
      <c r="H10" s="9"/>
      <c r="I10" s="11">
        <v>280000</v>
      </c>
      <c r="J10" s="11">
        <v>280000</v>
      </c>
      <c r="K10" s="11">
        <v>280000</v>
      </c>
      <c r="L10" s="11"/>
      <c r="M10" s="11"/>
      <c r="N10" s="11"/>
      <c r="O10" s="11"/>
      <c r="P10" s="11"/>
      <c r="Q10" s="11"/>
      <c r="R10" s="11"/>
      <c r="S10" s="11"/>
      <c r="T10" s="11"/>
      <c r="U10" s="11"/>
      <c r="V10" s="11"/>
      <c r="W10" s="11"/>
    </row>
    <row r="11" ht="18.75" customHeight="1" spans="1:23">
      <c r="A11" s="9" t="s">
        <v>356</v>
      </c>
      <c r="B11" s="9" t="s">
        <v>357</v>
      </c>
      <c r="C11" s="10" t="s">
        <v>355</v>
      </c>
      <c r="D11" s="9" t="s">
        <v>60</v>
      </c>
      <c r="E11" s="9" t="s">
        <v>95</v>
      </c>
      <c r="F11" s="9" t="s">
        <v>96</v>
      </c>
      <c r="G11" s="9" t="s">
        <v>278</v>
      </c>
      <c r="H11" s="9" t="s">
        <v>279</v>
      </c>
      <c r="I11" s="11">
        <v>280000</v>
      </c>
      <c r="J11" s="11">
        <v>280000</v>
      </c>
      <c r="K11" s="11">
        <v>280000</v>
      </c>
      <c r="L11" s="11"/>
      <c r="M11" s="11"/>
      <c r="N11" s="11"/>
      <c r="O11" s="11"/>
      <c r="P11" s="11"/>
      <c r="Q11" s="11"/>
      <c r="R11" s="11"/>
      <c r="S11" s="11"/>
      <c r="T11" s="11"/>
      <c r="U11" s="11"/>
      <c r="V11" s="11"/>
      <c r="W11" s="11"/>
    </row>
    <row r="12" ht="18.75" customHeight="1" spans="1:23">
      <c r="A12" s="23"/>
      <c r="B12" s="23"/>
      <c r="C12" s="10" t="s">
        <v>358</v>
      </c>
      <c r="D12" s="23"/>
      <c r="E12" s="23"/>
      <c r="F12" s="23"/>
      <c r="G12" s="23"/>
      <c r="H12" s="23"/>
      <c r="I12" s="11">
        <v>749500</v>
      </c>
      <c r="J12" s="11">
        <v>749500</v>
      </c>
      <c r="K12" s="11">
        <v>749500</v>
      </c>
      <c r="L12" s="11"/>
      <c r="M12" s="11"/>
      <c r="N12" s="11"/>
      <c r="O12" s="11"/>
      <c r="P12" s="23"/>
      <c r="Q12" s="11"/>
      <c r="R12" s="11"/>
      <c r="S12" s="11"/>
      <c r="T12" s="11"/>
      <c r="U12" s="11"/>
      <c r="V12" s="11"/>
      <c r="W12" s="11"/>
    </row>
    <row r="13" ht="18.75" customHeight="1" spans="1:23">
      <c r="A13" s="9" t="s">
        <v>359</v>
      </c>
      <c r="B13" s="9" t="s">
        <v>360</v>
      </c>
      <c r="C13" s="10" t="s">
        <v>358</v>
      </c>
      <c r="D13" s="9" t="s">
        <v>60</v>
      </c>
      <c r="E13" s="9" t="s">
        <v>178</v>
      </c>
      <c r="F13" s="9" t="s">
        <v>179</v>
      </c>
      <c r="G13" s="9" t="s">
        <v>278</v>
      </c>
      <c r="H13" s="9" t="s">
        <v>279</v>
      </c>
      <c r="I13" s="11">
        <v>126300</v>
      </c>
      <c r="J13" s="11">
        <v>126300</v>
      </c>
      <c r="K13" s="11">
        <v>126300</v>
      </c>
      <c r="L13" s="11"/>
      <c r="M13" s="11"/>
      <c r="N13" s="11"/>
      <c r="O13" s="11"/>
      <c r="P13" s="23"/>
      <c r="Q13" s="11"/>
      <c r="R13" s="11"/>
      <c r="S13" s="11"/>
      <c r="T13" s="11"/>
      <c r="U13" s="11"/>
      <c r="V13" s="11"/>
      <c r="W13" s="11"/>
    </row>
    <row r="14" ht="18.75" customHeight="1" spans="1:23">
      <c r="A14" s="9" t="s">
        <v>359</v>
      </c>
      <c r="B14" s="9" t="s">
        <v>360</v>
      </c>
      <c r="C14" s="10" t="s">
        <v>358</v>
      </c>
      <c r="D14" s="9" t="s">
        <v>60</v>
      </c>
      <c r="E14" s="9" t="s">
        <v>178</v>
      </c>
      <c r="F14" s="9" t="s">
        <v>179</v>
      </c>
      <c r="G14" s="9" t="s">
        <v>278</v>
      </c>
      <c r="H14" s="9" t="s">
        <v>279</v>
      </c>
      <c r="I14" s="11">
        <v>134800</v>
      </c>
      <c r="J14" s="11">
        <v>134800</v>
      </c>
      <c r="K14" s="11">
        <v>134800</v>
      </c>
      <c r="L14" s="11"/>
      <c r="M14" s="11"/>
      <c r="N14" s="11"/>
      <c r="O14" s="11"/>
      <c r="P14" s="23"/>
      <c r="Q14" s="11"/>
      <c r="R14" s="11"/>
      <c r="S14" s="11"/>
      <c r="T14" s="11"/>
      <c r="U14" s="11"/>
      <c r="V14" s="11"/>
      <c r="W14" s="11"/>
    </row>
    <row r="15" ht="18.75" customHeight="1" spans="1:23">
      <c r="A15" s="9" t="s">
        <v>359</v>
      </c>
      <c r="B15" s="9" t="s">
        <v>360</v>
      </c>
      <c r="C15" s="10" t="s">
        <v>358</v>
      </c>
      <c r="D15" s="9" t="s">
        <v>60</v>
      </c>
      <c r="E15" s="9" t="s">
        <v>178</v>
      </c>
      <c r="F15" s="9" t="s">
        <v>179</v>
      </c>
      <c r="G15" s="9" t="s">
        <v>278</v>
      </c>
      <c r="H15" s="9" t="s">
        <v>279</v>
      </c>
      <c r="I15" s="11">
        <v>330000</v>
      </c>
      <c r="J15" s="11">
        <v>330000</v>
      </c>
      <c r="K15" s="11">
        <v>330000</v>
      </c>
      <c r="L15" s="11"/>
      <c r="M15" s="11"/>
      <c r="N15" s="11"/>
      <c r="O15" s="11"/>
      <c r="P15" s="23"/>
      <c r="Q15" s="11"/>
      <c r="R15" s="11"/>
      <c r="S15" s="11"/>
      <c r="T15" s="11"/>
      <c r="U15" s="11"/>
      <c r="V15" s="11"/>
      <c r="W15" s="11"/>
    </row>
    <row r="16" ht="18.75" customHeight="1" spans="1:23">
      <c r="A16" s="9" t="s">
        <v>359</v>
      </c>
      <c r="B16" s="9" t="s">
        <v>360</v>
      </c>
      <c r="C16" s="10" t="s">
        <v>358</v>
      </c>
      <c r="D16" s="9" t="s">
        <v>60</v>
      </c>
      <c r="E16" s="9" t="s">
        <v>178</v>
      </c>
      <c r="F16" s="9" t="s">
        <v>179</v>
      </c>
      <c r="G16" s="9" t="s">
        <v>278</v>
      </c>
      <c r="H16" s="9" t="s">
        <v>279</v>
      </c>
      <c r="I16" s="11">
        <v>158400</v>
      </c>
      <c r="J16" s="11">
        <v>158400</v>
      </c>
      <c r="K16" s="11">
        <v>158400</v>
      </c>
      <c r="L16" s="11"/>
      <c r="M16" s="11"/>
      <c r="N16" s="11"/>
      <c r="O16" s="11"/>
      <c r="P16" s="23"/>
      <c r="Q16" s="11"/>
      <c r="R16" s="11"/>
      <c r="S16" s="11"/>
      <c r="T16" s="11"/>
      <c r="U16" s="11"/>
      <c r="V16" s="11"/>
      <c r="W16" s="11"/>
    </row>
    <row r="17" ht="18.75" customHeight="1" spans="1:23">
      <c r="A17" s="23"/>
      <c r="B17" s="23"/>
      <c r="C17" s="10" t="s">
        <v>361</v>
      </c>
      <c r="D17" s="23"/>
      <c r="E17" s="23"/>
      <c r="F17" s="23"/>
      <c r="G17" s="23"/>
      <c r="H17" s="23"/>
      <c r="I17" s="11">
        <v>2660000</v>
      </c>
      <c r="J17" s="11"/>
      <c r="K17" s="11"/>
      <c r="L17" s="11"/>
      <c r="M17" s="11"/>
      <c r="N17" s="11"/>
      <c r="O17" s="11"/>
      <c r="P17" s="23"/>
      <c r="Q17" s="11"/>
      <c r="R17" s="11">
        <v>2660000</v>
      </c>
      <c r="S17" s="11"/>
      <c r="T17" s="11"/>
      <c r="U17" s="11"/>
      <c r="V17" s="11"/>
      <c r="W17" s="11">
        <v>2660000</v>
      </c>
    </row>
    <row r="18" ht="18.75" customHeight="1" spans="1:23">
      <c r="A18" s="9" t="s">
        <v>356</v>
      </c>
      <c r="B18" s="9" t="s">
        <v>362</v>
      </c>
      <c r="C18" s="10" t="s">
        <v>361</v>
      </c>
      <c r="D18" s="9" t="s">
        <v>60</v>
      </c>
      <c r="E18" s="9" t="s">
        <v>93</v>
      </c>
      <c r="F18" s="9" t="s">
        <v>94</v>
      </c>
      <c r="G18" s="9" t="s">
        <v>263</v>
      </c>
      <c r="H18" s="9" t="s">
        <v>264</v>
      </c>
      <c r="I18" s="11">
        <v>20000</v>
      </c>
      <c r="J18" s="11"/>
      <c r="K18" s="11"/>
      <c r="L18" s="11"/>
      <c r="M18" s="11"/>
      <c r="N18" s="11"/>
      <c r="O18" s="11"/>
      <c r="P18" s="23"/>
      <c r="Q18" s="11"/>
      <c r="R18" s="11">
        <v>20000</v>
      </c>
      <c r="S18" s="11"/>
      <c r="T18" s="11"/>
      <c r="U18" s="11"/>
      <c r="V18" s="11"/>
      <c r="W18" s="11">
        <v>20000</v>
      </c>
    </row>
    <row r="19" ht="18.75" customHeight="1" spans="1:23">
      <c r="A19" s="9" t="s">
        <v>356</v>
      </c>
      <c r="B19" s="9" t="s">
        <v>362</v>
      </c>
      <c r="C19" s="10" t="s">
        <v>361</v>
      </c>
      <c r="D19" s="9" t="s">
        <v>60</v>
      </c>
      <c r="E19" s="9" t="s">
        <v>93</v>
      </c>
      <c r="F19" s="9" t="s">
        <v>94</v>
      </c>
      <c r="G19" s="9" t="s">
        <v>263</v>
      </c>
      <c r="H19" s="9" t="s">
        <v>264</v>
      </c>
      <c r="I19" s="11">
        <v>30000</v>
      </c>
      <c r="J19" s="11"/>
      <c r="K19" s="11"/>
      <c r="L19" s="11"/>
      <c r="M19" s="11"/>
      <c r="N19" s="11"/>
      <c r="O19" s="11"/>
      <c r="P19" s="23"/>
      <c r="Q19" s="11"/>
      <c r="R19" s="11">
        <v>30000</v>
      </c>
      <c r="S19" s="11"/>
      <c r="T19" s="11"/>
      <c r="U19" s="11"/>
      <c r="V19" s="11"/>
      <c r="W19" s="11">
        <v>30000</v>
      </c>
    </row>
    <row r="20" ht="18.75" customHeight="1" spans="1:23">
      <c r="A20" s="9" t="s">
        <v>356</v>
      </c>
      <c r="B20" s="9" t="s">
        <v>362</v>
      </c>
      <c r="C20" s="10" t="s">
        <v>361</v>
      </c>
      <c r="D20" s="9" t="s">
        <v>60</v>
      </c>
      <c r="E20" s="9" t="s">
        <v>93</v>
      </c>
      <c r="F20" s="9" t="s">
        <v>94</v>
      </c>
      <c r="G20" s="9" t="s">
        <v>263</v>
      </c>
      <c r="H20" s="9" t="s">
        <v>264</v>
      </c>
      <c r="I20" s="11">
        <v>50000</v>
      </c>
      <c r="J20" s="11"/>
      <c r="K20" s="11"/>
      <c r="L20" s="11"/>
      <c r="M20" s="11"/>
      <c r="N20" s="11"/>
      <c r="O20" s="11"/>
      <c r="P20" s="23"/>
      <c r="Q20" s="11"/>
      <c r="R20" s="11">
        <v>50000</v>
      </c>
      <c r="S20" s="11"/>
      <c r="T20" s="11"/>
      <c r="U20" s="11"/>
      <c r="V20" s="11"/>
      <c r="W20" s="11">
        <v>50000</v>
      </c>
    </row>
    <row r="21" ht="18.75" customHeight="1" spans="1:23">
      <c r="A21" s="9" t="s">
        <v>356</v>
      </c>
      <c r="B21" s="9" t="s">
        <v>362</v>
      </c>
      <c r="C21" s="10" t="s">
        <v>361</v>
      </c>
      <c r="D21" s="9" t="s">
        <v>60</v>
      </c>
      <c r="E21" s="9" t="s">
        <v>93</v>
      </c>
      <c r="F21" s="9" t="s">
        <v>94</v>
      </c>
      <c r="G21" s="9" t="s">
        <v>263</v>
      </c>
      <c r="H21" s="9" t="s">
        <v>264</v>
      </c>
      <c r="I21" s="11">
        <v>400000</v>
      </c>
      <c r="J21" s="11"/>
      <c r="K21" s="11"/>
      <c r="L21" s="11"/>
      <c r="M21" s="11"/>
      <c r="N21" s="11"/>
      <c r="O21" s="11"/>
      <c r="P21" s="23"/>
      <c r="Q21" s="11"/>
      <c r="R21" s="11">
        <v>400000</v>
      </c>
      <c r="S21" s="11"/>
      <c r="T21" s="11"/>
      <c r="U21" s="11"/>
      <c r="V21" s="11"/>
      <c r="W21" s="11">
        <v>400000</v>
      </c>
    </row>
    <row r="22" ht="18.75" customHeight="1" spans="1:23">
      <c r="A22" s="9" t="s">
        <v>356</v>
      </c>
      <c r="B22" s="9" t="s">
        <v>362</v>
      </c>
      <c r="C22" s="10" t="s">
        <v>361</v>
      </c>
      <c r="D22" s="9" t="s">
        <v>60</v>
      </c>
      <c r="E22" s="9" t="s">
        <v>93</v>
      </c>
      <c r="F22" s="9" t="s">
        <v>94</v>
      </c>
      <c r="G22" s="9" t="s">
        <v>263</v>
      </c>
      <c r="H22" s="9" t="s">
        <v>264</v>
      </c>
      <c r="I22" s="11">
        <v>60000</v>
      </c>
      <c r="J22" s="11"/>
      <c r="K22" s="11"/>
      <c r="L22" s="11"/>
      <c r="M22" s="11"/>
      <c r="N22" s="11"/>
      <c r="O22" s="11"/>
      <c r="P22" s="23"/>
      <c r="Q22" s="11"/>
      <c r="R22" s="11">
        <v>60000</v>
      </c>
      <c r="S22" s="11"/>
      <c r="T22" s="11"/>
      <c r="U22" s="11"/>
      <c r="V22" s="11"/>
      <c r="W22" s="11">
        <v>60000</v>
      </c>
    </row>
    <row r="23" ht="18.75" customHeight="1" spans="1:23">
      <c r="A23" s="9" t="s">
        <v>356</v>
      </c>
      <c r="B23" s="9" t="s">
        <v>362</v>
      </c>
      <c r="C23" s="10" t="s">
        <v>361</v>
      </c>
      <c r="D23" s="9" t="s">
        <v>60</v>
      </c>
      <c r="E23" s="9" t="s">
        <v>93</v>
      </c>
      <c r="F23" s="9" t="s">
        <v>94</v>
      </c>
      <c r="G23" s="9" t="s">
        <v>263</v>
      </c>
      <c r="H23" s="9" t="s">
        <v>264</v>
      </c>
      <c r="I23" s="11">
        <v>50000</v>
      </c>
      <c r="J23" s="11"/>
      <c r="K23" s="11"/>
      <c r="L23" s="11"/>
      <c r="M23" s="11"/>
      <c r="N23" s="11"/>
      <c r="O23" s="11"/>
      <c r="P23" s="23"/>
      <c r="Q23" s="11"/>
      <c r="R23" s="11">
        <v>50000</v>
      </c>
      <c r="S23" s="11"/>
      <c r="T23" s="11"/>
      <c r="U23" s="11"/>
      <c r="V23" s="11"/>
      <c r="W23" s="11">
        <v>50000</v>
      </c>
    </row>
    <row r="24" ht="18.75" customHeight="1" spans="1:23">
      <c r="A24" s="9" t="s">
        <v>356</v>
      </c>
      <c r="B24" s="9" t="s">
        <v>362</v>
      </c>
      <c r="C24" s="10" t="s">
        <v>361</v>
      </c>
      <c r="D24" s="9" t="s">
        <v>60</v>
      </c>
      <c r="E24" s="9" t="s">
        <v>93</v>
      </c>
      <c r="F24" s="9" t="s">
        <v>94</v>
      </c>
      <c r="G24" s="9" t="s">
        <v>263</v>
      </c>
      <c r="H24" s="9" t="s">
        <v>264</v>
      </c>
      <c r="I24" s="11">
        <v>100000</v>
      </c>
      <c r="J24" s="11"/>
      <c r="K24" s="11"/>
      <c r="L24" s="11"/>
      <c r="M24" s="11"/>
      <c r="N24" s="11"/>
      <c r="O24" s="11"/>
      <c r="P24" s="23"/>
      <c r="Q24" s="11"/>
      <c r="R24" s="11">
        <v>100000</v>
      </c>
      <c r="S24" s="11"/>
      <c r="T24" s="11"/>
      <c r="U24" s="11"/>
      <c r="V24" s="11"/>
      <c r="W24" s="11">
        <v>100000</v>
      </c>
    </row>
    <row r="25" ht="18.75" customHeight="1" spans="1:23">
      <c r="A25" s="9" t="s">
        <v>356</v>
      </c>
      <c r="B25" s="9" t="s">
        <v>362</v>
      </c>
      <c r="C25" s="10" t="s">
        <v>361</v>
      </c>
      <c r="D25" s="9" t="s">
        <v>60</v>
      </c>
      <c r="E25" s="9" t="s">
        <v>93</v>
      </c>
      <c r="F25" s="9" t="s">
        <v>94</v>
      </c>
      <c r="G25" s="9" t="s">
        <v>263</v>
      </c>
      <c r="H25" s="9" t="s">
        <v>264</v>
      </c>
      <c r="I25" s="11">
        <v>100000</v>
      </c>
      <c r="J25" s="11"/>
      <c r="K25" s="11"/>
      <c r="L25" s="11"/>
      <c r="M25" s="11"/>
      <c r="N25" s="11"/>
      <c r="O25" s="11"/>
      <c r="P25" s="23"/>
      <c r="Q25" s="11"/>
      <c r="R25" s="11">
        <v>100000</v>
      </c>
      <c r="S25" s="11"/>
      <c r="T25" s="11"/>
      <c r="U25" s="11"/>
      <c r="V25" s="11"/>
      <c r="W25" s="11">
        <v>100000</v>
      </c>
    </row>
    <row r="26" ht="18.75" customHeight="1" spans="1:23">
      <c r="A26" s="9" t="s">
        <v>356</v>
      </c>
      <c r="B26" s="9" t="s">
        <v>362</v>
      </c>
      <c r="C26" s="10" t="s">
        <v>361</v>
      </c>
      <c r="D26" s="9" t="s">
        <v>60</v>
      </c>
      <c r="E26" s="9" t="s">
        <v>93</v>
      </c>
      <c r="F26" s="9" t="s">
        <v>94</v>
      </c>
      <c r="G26" s="9" t="s">
        <v>263</v>
      </c>
      <c r="H26" s="9" t="s">
        <v>264</v>
      </c>
      <c r="I26" s="11">
        <v>50000</v>
      </c>
      <c r="J26" s="11"/>
      <c r="K26" s="11"/>
      <c r="L26" s="11"/>
      <c r="M26" s="11"/>
      <c r="N26" s="11"/>
      <c r="O26" s="11"/>
      <c r="P26" s="23"/>
      <c r="Q26" s="11"/>
      <c r="R26" s="11">
        <v>50000</v>
      </c>
      <c r="S26" s="11"/>
      <c r="T26" s="11"/>
      <c r="U26" s="11"/>
      <c r="V26" s="11"/>
      <c r="W26" s="11">
        <v>50000</v>
      </c>
    </row>
    <row r="27" ht="18.75" customHeight="1" spans="1:23">
      <c r="A27" s="9" t="s">
        <v>356</v>
      </c>
      <c r="B27" s="9" t="s">
        <v>362</v>
      </c>
      <c r="C27" s="10" t="s">
        <v>361</v>
      </c>
      <c r="D27" s="9" t="s">
        <v>60</v>
      </c>
      <c r="E27" s="9" t="s">
        <v>93</v>
      </c>
      <c r="F27" s="9" t="s">
        <v>94</v>
      </c>
      <c r="G27" s="9" t="s">
        <v>263</v>
      </c>
      <c r="H27" s="9" t="s">
        <v>264</v>
      </c>
      <c r="I27" s="11">
        <v>1000000</v>
      </c>
      <c r="J27" s="11"/>
      <c r="K27" s="11"/>
      <c r="L27" s="11"/>
      <c r="M27" s="11"/>
      <c r="N27" s="11"/>
      <c r="O27" s="11"/>
      <c r="P27" s="23"/>
      <c r="Q27" s="11"/>
      <c r="R27" s="11">
        <v>1000000</v>
      </c>
      <c r="S27" s="11"/>
      <c r="T27" s="11"/>
      <c r="U27" s="11"/>
      <c r="V27" s="11"/>
      <c r="W27" s="11">
        <v>1000000</v>
      </c>
    </row>
    <row r="28" ht="18.75" customHeight="1" spans="1:23">
      <c r="A28" s="9" t="s">
        <v>356</v>
      </c>
      <c r="B28" s="9" t="s">
        <v>362</v>
      </c>
      <c r="C28" s="10" t="s">
        <v>361</v>
      </c>
      <c r="D28" s="9" t="s">
        <v>60</v>
      </c>
      <c r="E28" s="9" t="s">
        <v>93</v>
      </c>
      <c r="F28" s="9" t="s">
        <v>94</v>
      </c>
      <c r="G28" s="9" t="s">
        <v>263</v>
      </c>
      <c r="H28" s="9" t="s">
        <v>264</v>
      </c>
      <c r="I28" s="11">
        <v>500000</v>
      </c>
      <c r="J28" s="11"/>
      <c r="K28" s="11"/>
      <c r="L28" s="11"/>
      <c r="M28" s="11"/>
      <c r="N28" s="11"/>
      <c r="O28" s="11"/>
      <c r="P28" s="23"/>
      <c r="Q28" s="11"/>
      <c r="R28" s="11">
        <v>500000</v>
      </c>
      <c r="S28" s="11"/>
      <c r="T28" s="11"/>
      <c r="U28" s="11"/>
      <c r="V28" s="11"/>
      <c r="W28" s="11">
        <v>500000</v>
      </c>
    </row>
    <row r="29" ht="18.75" customHeight="1" spans="1:23">
      <c r="A29" s="9" t="s">
        <v>356</v>
      </c>
      <c r="B29" s="9" t="s">
        <v>362</v>
      </c>
      <c r="C29" s="10" t="s">
        <v>361</v>
      </c>
      <c r="D29" s="9" t="s">
        <v>60</v>
      </c>
      <c r="E29" s="9" t="s">
        <v>93</v>
      </c>
      <c r="F29" s="9" t="s">
        <v>94</v>
      </c>
      <c r="G29" s="9" t="s">
        <v>263</v>
      </c>
      <c r="H29" s="9" t="s">
        <v>264</v>
      </c>
      <c r="I29" s="11">
        <v>300000</v>
      </c>
      <c r="J29" s="11"/>
      <c r="K29" s="11"/>
      <c r="L29" s="11"/>
      <c r="M29" s="11"/>
      <c r="N29" s="11"/>
      <c r="O29" s="11"/>
      <c r="P29" s="23"/>
      <c r="Q29" s="11"/>
      <c r="R29" s="11">
        <v>300000</v>
      </c>
      <c r="S29" s="11"/>
      <c r="T29" s="11"/>
      <c r="U29" s="11"/>
      <c r="V29" s="11"/>
      <c r="W29" s="11">
        <v>300000</v>
      </c>
    </row>
    <row r="30" ht="18.75" customHeight="1" spans="1:23">
      <c r="A30" s="23"/>
      <c r="B30" s="23"/>
      <c r="C30" s="10" t="s">
        <v>363</v>
      </c>
      <c r="D30" s="23"/>
      <c r="E30" s="23"/>
      <c r="F30" s="23"/>
      <c r="G30" s="23"/>
      <c r="H30" s="23"/>
      <c r="I30" s="11">
        <v>800000</v>
      </c>
      <c r="J30" s="11">
        <v>800000</v>
      </c>
      <c r="K30" s="11">
        <v>800000</v>
      </c>
      <c r="L30" s="11"/>
      <c r="M30" s="11"/>
      <c r="N30" s="11"/>
      <c r="O30" s="11"/>
      <c r="P30" s="23"/>
      <c r="Q30" s="11"/>
      <c r="R30" s="11"/>
      <c r="S30" s="11"/>
      <c r="T30" s="11"/>
      <c r="U30" s="11"/>
      <c r="V30" s="11"/>
      <c r="W30" s="11"/>
    </row>
    <row r="31" ht="18.75" customHeight="1" spans="1:23">
      <c r="A31" s="9" t="s">
        <v>356</v>
      </c>
      <c r="B31" s="9" t="s">
        <v>364</v>
      </c>
      <c r="C31" s="10" t="s">
        <v>363</v>
      </c>
      <c r="D31" s="9" t="s">
        <v>60</v>
      </c>
      <c r="E31" s="9" t="s">
        <v>93</v>
      </c>
      <c r="F31" s="9" t="s">
        <v>94</v>
      </c>
      <c r="G31" s="9" t="s">
        <v>324</v>
      </c>
      <c r="H31" s="9" t="s">
        <v>325</v>
      </c>
      <c r="I31" s="11">
        <v>800000</v>
      </c>
      <c r="J31" s="11">
        <v>800000</v>
      </c>
      <c r="K31" s="11">
        <v>800000</v>
      </c>
      <c r="L31" s="11"/>
      <c r="M31" s="11"/>
      <c r="N31" s="11"/>
      <c r="O31" s="11"/>
      <c r="P31" s="23"/>
      <c r="Q31" s="11"/>
      <c r="R31" s="11"/>
      <c r="S31" s="11"/>
      <c r="T31" s="11"/>
      <c r="U31" s="11"/>
      <c r="V31" s="11"/>
      <c r="W31" s="11"/>
    </row>
    <row r="32" ht="18.75" customHeight="1" spans="1:23">
      <c r="A32" s="23"/>
      <c r="B32" s="23"/>
      <c r="C32" s="10" t="s">
        <v>365</v>
      </c>
      <c r="D32" s="23"/>
      <c r="E32" s="23"/>
      <c r="F32" s="23"/>
      <c r="G32" s="23"/>
      <c r="H32" s="23"/>
      <c r="I32" s="11">
        <v>433000</v>
      </c>
      <c r="J32" s="11">
        <v>433000</v>
      </c>
      <c r="K32" s="11">
        <v>433000</v>
      </c>
      <c r="L32" s="11"/>
      <c r="M32" s="11"/>
      <c r="N32" s="11"/>
      <c r="O32" s="11"/>
      <c r="P32" s="23"/>
      <c r="Q32" s="11"/>
      <c r="R32" s="11"/>
      <c r="S32" s="11"/>
      <c r="T32" s="11"/>
      <c r="U32" s="11"/>
      <c r="V32" s="11"/>
      <c r="W32" s="11"/>
    </row>
    <row r="33" ht="18.75" customHeight="1" spans="1:23">
      <c r="A33" s="9" t="s">
        <v>359</v>
      </c>
      <c r="B33" s="9" t="s">
        <v>366</v>
      </c>
      <c r="C33" s="10" t="s">
        <v>365</v>
      </c>
      <c r="D33" s="9" t="s">
        <v>60</v>
      </c>
      <c r="E33" s="9" t="s">
        <v>157</v>
      </c>
      <c r="F33" s="9" t="s">
        <v>158</v>
      </c>
      <c r="G33" s="9" t="s">
        <v>263</v>
      </c>
      <c r="H33" s="9" t="s">
        <v>264</v>
      </c>
      <c r="I33" s="11">
        <v>110000</v>
      </c>
      <c r="J33" s="11">
        <v>110000</v>
      </c>
      <c r="K33" s="11">
        <v>110000</v>
      </c>
      <c r="L33" s="11"/>
      <c r="M33" s="11"/>
      <c r="N33" s="11"/>
      <c r="O33" s="11"/>
      <c r="P33" s="23"/>
      <c r="Q33" s="11"/>
      <c r="R33" s="11"/>
      <c r="S33" s="11"/>
      <c r="T33" s="11"/>
      <c r="U33" s="11"/>
      <c r="V33" s="11"/>
      <c r="W33" s="11"/>
    </row>
    <row r="34" ht="18.75" customHeight="1" spans="1:23">
      <c r="A34" s="9" t="s">
        <v>359</v>
      </c>
      <c r="B34" s="9" t="s">
        <v>366</v>
      </c>
      <c r="C34" s="10" t="s">
        <v>365</v>
      </c>
      <c r="D34" s="9" t="s">
        <v>60</v>
      </c>
      <c r="E34" s="9" t="s">
        <v>157</v>
      </c>
      <c r="F34" s="9" t="s">
        <v>158</v>
      </c>
      <c r="G34" s="9" t="s">
        <v>263</v>
      </c>
      <c r="H34" s="9" t="s">
        <v>264</v>
      </c>
      <c r="I34" s="11">
        <v>250000</v>
      </c>
      <c r="J34" s="11">
        <v>250000</v>
      </c>
      <c r="K34" s="11">
        <v>250000</v>
      </c>
      <c r="L34" s="11"/>
      <c r="M34" s="11"/>
      <c r="N34" s="11"/>
      <c r="O34" s="11"/>
      <c r="P34" s="23"/>
      <c r="Q34" s="11"/>
      <c r="R34" s="11"/>
      <c r="S34" s="11"/>
      <c r="T34" s="11"/>
      <c r="U34" s="11"/>
      <c r="V34" s="11"/>
      <c r="W34" s="11"/>
    </row>
    <row r="35" ht="18.75" customHeight="1" spans="1:23">
      <c r="A35" s="9" t="s">
        <v>359</v>
      </c>
      <c r="B35" s="9" t="s">
        <v>366</v>
      </c>
      <c r="C35" s="10" t="s">
        <v>365</v>
      </c>
      <c r="D35" s="9" t="s">
        <v>60</v>
      </c>
      <c r="E35" s="9" t="s">
        <v>178</v>
      </c>
      <c r="F35" s="9" t="s">
        <v>179</v>
      </c>
      <c r="G35" s="9" t="s">
        <v>263</v>
      </c>
      <c r="H35" s="9" t="s">
        <v>264</v>
      </c>
      <c r="I35" s="11">
        <v>60000</v>
      </c>
      <c r="J35" s="11">
        <v>60000</v>
      </c>
      <c r="K35" s="11">
        <v>60000</v>
      </c>
      <c r="L35" s="11"/>
      <c r="M35" s="11"/>
      <c r="N35" s="11"/>
      <c r="O35" s="11"/>
      <c r="P35" s="23"/>
      <c r="Q35" s="11"/>
      <c r="R35" s="11"/>
      <c r="S35" s="11"/>
      <c r="T35" s="11"/>
      <c r="U35" s="11"/>
      <c r="V35" s="11"/>
      <c r="W35" s="11"/>
    </row>
    <row r="36" ht="18.75" customHeight="1" spans="1:23">
      <c r="A36" s="9" t="s">
        <v>359</v>
      </c>
      <c r="B36" s="9" t="s">
        <v>366</v>
      </c>
      <c r="C36" s="10" t="s">
        <v>365</v>
      </c>
      <c r="D36" s="9" t="s">
        <v>60</v>
      </c>
      <c r="E36" s="9" t="s">
        <v>178</v>
      </c>
      <c r="F36" s="9" t="s">
        <v>179</v>
      </c>
      <c r="G36" s="9" t="s">
        <v>263</v>
      </c>
      <c r="H36" s="9" t="s">
        <v>264</v>
      </c>
      <c r="I36" s="11">
        <v>13000</v>
      </c>
      <c r="J36" s="11">
        <v>13000</v>
      </c>
      <c r="K36" s="11">
        <v>13000</v>
      </c>
      <c r="L36" s="11"/>
      <c r="M36" s="11"/>
      <c r="N36" s="11"/>
      <c r="O36" s="11"/>
      <c r="P36" s="23"/>
      <c r="Q36" s="11"/>
      <c r="R36" s="11"/>
      <c r="S36" s="11"/>
      <c r="T36" s="11"/>
      <c r="U36" s="11"/>
      <c r="V36" s="11"/>
      <c r="W36" s="11"/>
    </row>
    <row r="37" ht="18.75" customHeight="1" spans="1:23">
      <c r="A37" s="23"/>
      <c r="B37" s="23"/>
      <c r="C37" s="10" t="s">
        <v>367</v>
      </c>
      <c r="D37" s="23"/>
      <c r="E37" s="23"/>
      <c r="F37" s="23"/>
      <c r="G37" s="23"/>
      <c r="H37" s="23"/>
      <c r="I37" s="11">
        <v>20000</v>
      </c>
      <c r="J37" s="11">
        <v>20000</v>
      </c>
      <c r="K37" s="11">
        <v>20000</v>
      </c>
      <c r="L37" s="11"/>
      <c r="M37" s="11"/>
      <c r="N37" s="11"/>
      <c r="O37" s="11"/>
      <c r="P37" s="23"/>
      <c r="Q37" s="11"/>
      <c r="R37" s="11"/>
      <c r="S37" s="11"/>
      <c r="T37" s="11"/>
      <c r="U37" s="11"/>
      <c r="V37" s="11"/>
      <c r="W37" s="11"/>
    </row>
    <row r="38" ht="18.75" customHeight="1" spans="1:23">
      <c r="A38" s="9" t="s">
        <v>356</v>
      </c>
      <c r="B38" s="9" t="s">
        <v>368</v>
      </c>
      <c r="C38" s="10" t="s">
        <v>367</v>
      </c>
      <c r="D38" s="9" t="s">
        <v>60</v>
      </c>
      <c r="E38" s="9" t="s">
        <v>103</v>
      </c>
      <c r="F38" s="9" t="s">
        <v>96</v>
      </c>
      <c r="G38" s="9" t="s">
        <v>369</v>
      </c>
      <c r="H38" s="9" t="s">
        <v>370</v>
      </c>
      <c r="I38" s="11">
        <v>20000</v>
      </c>
      <c r="J38" s="11">
        <v>20000</v>
      </c>
      <c r="K38" s="11">
        <v>20000</v>
      </c>
      <c r="L38" s="11"/>
      <c r="M38" s="11"/>
      <c r="N38" s="11"/>
      <c r="O38" s="11"/>
      <c r="P38" s="23"/>
      <c r="Q38" s="11"/>
      <c r="R38" s="11"/>
      <c r="S38" s="11"/>
      <c r="T38" s="11"/>
      <c r="U38" s="11"/>
      <c r="V38" s="11"/>
      <c r="W38" s="11"/>
    </row>
    <row r="39" ht="18.75" customHeight="1" spans="1:23">
      <c r="A39" s="23"/>
      <c r="B39" s="23"/>
      <c r="C39" s="10" t="s">
        <v>371</v>
      </c>
      <c r="D39" s="23"/>
      <c r="E39" s="23"/>
      <c r="F39" s="23"/>
      <c r="G39" s="23"/>
      <c r="H39" s="23"/>
      <c r="I39" s="11">
        <v>19900</v>
      </c>
      <c r="J39" s="11">
        <v>19900</v>
      </c>
      <c r="K39" s="11">
        <v>19900</v>
      </c>
      <c r="L39" s="11"/>
      <c r="M39" s="11"/>
      <c r="N39" s="11"/>
      <c r="O39" s="11"/>
      <c r="P39" s="23"/>
      <c r="Q39" s="11"/>
      <c r="R39" s="11"/>
      <c r="S39" s="11"/>
      <c r="T39" s="11"/>
      <c r="U39" s="11"/>
      <c r="V39" s="11"/>
      <c r="W39" s="11"/>
    </row>
    <row r="40" ht="18.75" customHeight="1" spans="1:23">
      <c r="A40" s="9" t="s">
        <v>356</v>
      </c>
      <c r="B40" s="9" t="s">
        <v>372</v>
      </c>
      <c r="C40" s="10" t="s">
        <v>371</v>
      </c>
      <c r="D40" s="9" t="s">
        <v>60</v>
      </c>
      <c r="E40" s="9" t="s">
        <v>103</v>
      </c>
      <c r="F40" s="9" t="s">
        <v>96</v>
      </c>
      <c r="G40" s="9" t="s">
        <v>278</v>
      </c>
      <c r="H40" s="9" t="s">
        <v>279</v>
      </c>
      <c r="I40" s="11">
        <v>19900</v>
      </c>
      <c r="J40" s="11">
        <v>19900</v>
      </c>
      <c r="K40" s="11">
        <v>19900</v>
      </c>
      <c r="L40" s="11"/>
      <c r="M40" s="11"/>
      <c r="N40" s="11"/>
      <c r="O40" s="11"/>
      <c r="P40" s="23"/>
      <c r="Q40" s="11"/>
      <c r="R40" s="11"/>
      <c r="S40" s="11"/>
      <c r="T40" s="11"/>
      <c r="U40" s="11"/>
      <c r="V40" s="11"/>
      <c r="W40" s="11"/>
    </row>
    <row r="41" ht="18.75" customHeight="1" spans="1:23">
      <c r="A41" s="23"/>
      <c r="B41" s="23"/>
      <c r="C41" s="10" t="s">
        <v>373</v>
      </c>
      <c r="D41" s="23"/>
      <c r="E41" s="23"/>
      <c r="F41" s="23"/>
      <c r="G41" s="23"/>
      <c r="H41" s="23"/>
      <c r="I41" s="11">
        <v>1194000</v>
      </c>
      <c r="J41" s="11">
        <v>1194000</v>
      </c>
      <c r="K41" s="11">
        <v>1194000</v>
      </c>
      <c r="L41" s="11"/>
      <c r="M41" s="11"/>
      <c r="N41" s="11"/>
      <c r="O41" s="11"/>
      <c r="P41" s="23"/>
      <c r="Q41" s="11"/>
      <c r="R41" s="11"/>
      <c r="S41" s="11"/>
      <c r="T41" s="11"/>
      <c r="U41" s="11"/>
      <c r="V41" s="11"/>
      <c r="W41" s="11"/>
    </row>
    <row r="42" ht="18.75" customHeight="1" spans="1:23">
      <c r="A42" s="9" t="s">
        <v>374</v>
      </c>
      <c r="B42" s="9" t="s">
        <v>375</v>
      </c>
      <c r="C42" s="10" t="s">
        <v>373</v>
      </c>
      <c r="D42" s="9" t="s">
        <v>60</v>
      </c>
      <c r="E42" s="9" t="s">
        <v>157</v>
      </c>
      <c r="F42" s="9" t="s">
        <v>158</v>
      </c>
      <c r="G42" s="9" t="s">
        <v>278</v>
      </c>
      <c r="H42" s="9" t="s">
        <v>279</v>
      </c>
      <c r="I42" s="11">
        <v>983400</v>
      </c>
      <c r="J42" s="11">
        <v>983400</v>
      </c>
      <c r="K42" s="11">
        <v>983400</v>
      </c>
      <c r="L42" s="11"/>
      <c r="M42" s="11"/>
      <c r="N42" s="11"/>
      <c r="O42" s="11"/>
      <c r="P42" s="23"/>
      <c r="Q42" s="11"/>
      <c r="R42" s="11"/>
      <c r="S42" s="11"/>
      <c r="T42" s="11"/>
      <c r="U42" s="11"/>
      <c r="V42" s="11"/>
      <c r="W42" s="11"/>
    </row>
    <row r="43" ht="18.75" customHeight="1" spans="1:23">
      <c r="A43" s="9" t="s">
        <v>374</v>
      </c>
      <c r="B43" s="9" t="s">
        <v>375</v>
      </c>
      <c r="C43" s="10" t="s">
        <v>373</v>
      </c>
      <c r="D43" s="9" t="s">
        <v>60</v>
      </c>
      <c r="E43" s="9" t="s">
        <v>157</v>
      </c>
      <c r="F43" s="9" t="s">
        <v>158</v>
      </c>
      <c r="G43" s="9" t="s">
        <v>278</v>
      </c>
      <c r="H43" s="9" t="s">
        <v>279</v>
      </c>
      <c r="I43" s="11">
        <v>118800</v>
      </c>
      <c r="J43" s="11">
        <v>118800</v>
      </c>
      <c r="K43" s="11">
        <v>118800</v>
      </c>
      <c r="L43" s="11"/>
      <c r="M43" s="11"/>
      <c r="N43" s="11"/>
      <c r="O43" s="11"/>
      <c r="P43" s="23"/>
      <c r="Q43" s="11"/>
      <c r="R43" s="11"/>
      <c r="S43" s="11"/>
      <c r="T43" s="11"/>
      <c r="U43" s="11"/>
      <c r="V43" s="11"/>
      <c r="W43" s="11"/>
    </row>
    <row r="44" ht="18.75" customHeight="1" spans="1:23">
      <c r="A44" s="9" t="s">
        <v>374</v>
      </c>
      <c r="B44" s="9" t="s">
        <v>375</v>
      </c>
      <c r="C44" s="10" t="s">
        <v>373</v>
      </c>
      <c r="D44" s="9" t="s">
        <v>60</v>
      </c>
      <c r="E44" s="9" t="s">
        <v>178</v>
      </c>
      <c r="F44" s="9" t="s">
        <v>179</v>
      </c>
      <c r="G44" s="9" t="s">
        <v>278</v>
      </c>
      <c r="H44" s="9" t="s">
        <v>279</v>
      </c>
      <c r="I44" s="11">
        <v>79200</v>
      </c>
      <c r="J44" s="11">
        <v>79200</v>
      </c>
      <c r="K44" s="11">
        <v>79200</v>
      </c>
      <c r="L44" s="11"/>
      <c r="M44" s="11"/>
      <c r="N44" s="11"/>
      <c r="O44" s="11"/>
      <c r="P44" s="23"/>
      <c r="Q44" s="11"/>
      <c r="R44" s="11"/>
      <c r="S44" s="11"/>
      <c r="T44" s="11"/>
      <c r="U44" s="11"/>
      <c r="V44" s="11"/>
      <c r="W44" s="11"/>
    </row>
    <row r="45" ht="18.75" customHeight="1" spans="1:23">
      <c r="A45" s="9" t="s">
        <v>374</v>
      </c>
      <c r="B45" s="9" t="s">
        <v>375</v>
      </c>
      <c r="C45" s="10" t="s">
        <v>373</v>
      </c>
      <c r="D45" s="9" t="s">
        <v>60</v>
      </c>
      <c r="E45" s="9" t="s">
        <v>178</v>
      </c>
      <c r="F45" s="9" t="s">
        <v>179</v>
      </c>
      <c r="G45" s="9" t="s">
        <v>278</v>
      </c>
      <c r="H45" s="9" t="s">
        <v>279</v>
      </c>
      <c r="I45" s="11">
        <v>12600</v>
      </c>
      <c r="J45" s="11">
        <v>12600</v>
      </c>
      <c r="K45" s="11">
        <v>12600</v>
      </c>
      <c r="L45" s="11"/>
      <c r="M45" s="11"/>
      <c r="N45" s="11"/>
      <c r="O45" s="11"/>
      <c r="P45" s="23"/>
      <c r="Q45" s="11"/>
      <c r="R45" s="11"/>
      <c r="S45" s="11"/>
      <c r="T45" s="11"/>
      <c r="U45" s="11"/>
      <c r="V45" s="11"/>
      <c r="W45" s="11"/>
    </row>
    <row r="46" ht="18.75" customHeight="1" spans="1:23">
      <c r="A46" s="23"/>
      <c r="B46" s="23"/>
      <c r="C46" s="10" t="s">
        <v>376</v>
      </c>
      <c r="D46" s="23"/>
      <c r="E46" s="23"/>
      <c r="F46" s="23"/>
      <c r="G46" s="23"/>
      <c r="H46" s="23"/>
      <c r="I46" s="11">
        <v>39096</v>
      </c>
      <c r="J46" s="11">
        <v>39096</v>
      </c>
      <c r="K46" s="11">
        <v>39096</v>
      </c>
      <c r="L46" s="11"/>
      <c r="M46" s="11"/>
      <c r="N46" s="11"/>
      <c r="O46" s="11"/>
      <c r="P46" s="23"/>
      <c r="Q46" s="11"/>
      <c r="R46" s="11"/>
      <c r="S46" s="11"/>
      <c r="T46" s="11"/>
      <c r="U46" s="11"/>
      <c r="V46" s="11"/>
      <c r="W46" s="11"/>
    </row>
    <row r="47" ht="18.75" customHeight="1" spans="1:23">
      <c r="A47" s="9" t="s">
        <v>359</v>
      </c>
      <c r="B47" s="9" t="s">
        <v>377</v>
      </c>
      <c r="C47" s="10" t="s">
        <v>376</v>
      </c>
      <c r="D47" s="9" t="s">
        <v>60</v>
      </c>
      <c r="E47" s="9" t="s">
        <v>131</v>
      </c>
      <c r="F47" s="9" t="s">
        <v>132</v>
      </c>
      <c r="G47" s="9" t="s">
        <v>278</v>
      </c>
      <c r="H47" s="9" t="s">
        <v>279</v>
      </c>
      <c r="I47" s="11">
        <v>39096</v>
      </c>
      <c r="J47" s="11">
        <v>39096</v>
      </c>
      <c r="K47" s="11">
        <v>39096</v>
      </c>
      <c r="L47" s="11"/>
      <c r="M47" s="11"/>
      <c r="N47" s="11"/>
      <c r="O47" s="11"/>
      <c r="P47" s="23"/>
      <c r="Q47" s="11"/>
      <c r="R47" s="11"/>
      <c r="S47" s="11"/>
      <c r="T47" s="11"/>
      <c r="U47" s="11"/>
      <c r="V47" s="11"/>
      <c r="W47" s="11"/>
    </row>
    <row r="48" ht="18.75" customHeight="1" spans="1:23">
      <c r="A48" s="23"/>
      <c r="B48" s="23"/>
      <c r="C48" s="10" t="s">
        <v>378</v>
      </c>
      <c r="D48" s="23"/>
      <c r="E48" s="23"/>
      <c r="F48" s="23"/>
      <c r="G48" s="23"/>
      <c r="H48" s="23"/>
      <c r="I48" s="11">
        <v>1610500</v>
      </c>
      <c r="J48" s="11">
        <v>1610500</v>
      </c>
      <c r="K48" s="11">
        <v>1610500</v>
      </c>
      <c r="L48" s="11"/>
      <c r="M48" s="11"/>
      <c r="N48" s="11"/>
      <c r="O48" s="11"/>
      <c r="P48" s="23"/>
      <c r="Q48" s="11"/>
      <c r="R48" s="11"/>
      <c r="S48" s="11"/>
      <c r="T48" s="11"/>
      <c r="U48" s="11"/>
      <c r="V48" s="11"/>
      <c r="W48" s="11"/>
    </row>
    <row r="49" ht="18.75" customHeight="1" spans="1:23">
      <c r="A49" s="9" t="s">
        <v>359</v>
      </c>
      <c r="B49" s="9" t="s">
        <v>379</v>
      </c>
      <c r="C49" s="10" t="s">
        <v>378</v>
      </c>
      <c r="D49" s="9" t="s">
        <v>60</v>
      </c>
      <c r="E49" s="9" t="s">
        <v>157</v>
      </c>
      <c r="F49" s="9" t="s">
        <v>158</v>
      </c>
      <c r="G49" s="9" t="s">
        <v>278</v>
      </c>
      <c r="H49" s="9" t="s">
        <v>279</v>
      </c>
      <c r="I49" s="11">
        <v>808500</v>
      </c>
      <c r="J49" s="11">
        <v>808500</v>
      </c>
      <c r="K49" s="11">
        <v>808500</v>
      </c>
      <c r="L49" s="11"/>
      <c r="M49" s="11"/>
      <c r="N49" s="11"/>
      <c r="O49" s="11"/>
      <c r="P49" s="23"/>
      <c r="Q49" s="11"/>
      <c r="R49" s="11"/>
      <c r="S49" s="11"/>
      <c r="T49" s="11"/>
      <c r="U49" s="11"/>
      <c r="V49" s="11"/>
      <c r="W49" s="11"/>
    </row>
    <row r="50" ht="18.75" customHeight="1" spans="1:23">
      <c r="A50" s="9" t="s">
        <v>359</v>
      </c>
      <c r="B50" s="9" t="s">
        <v>379</v>
      </c>
      <c r="C50" s="10" t="s">
        <v>378</v>
      </c>
      <c r="D50" s="9" t="s">
        <v>60</v>
      </c>
      <c r="E50" s="9" t="s">
        <v>157</v>
      </c>
      <c r="F50" s="9" t="s">
        <v>158</v>
      </c>
      <c r="G50" s="9" t="s">
        <v>278</v>
      </c>
      <c r="H50" s="9" t="s">
        <v>279</v>
      </c>
      <c r="I50" s="11">
        <v>465000</v>
      </c>
      <c r="J50" s="11">
        <v>465000</v>
      </c>
      <c r="K50" s="11">
        <v>465000</v>
      </c>
      <c r="L50" s="11"/>
      <c r="M50" s="11"/>
      <c r="N50" s="11"/>
      <c r="O50" s="11"/>
      <c r="P50" s="23"/>
      <c r="Q50" s="11"/>
      <c r="R50" s="11"/>
      <c r="S50" s="11"/>
      <c r="T50" s="11"/>
      <c r="U50" s="11"/>
      <c r="V50" s="11"/>
      <c r="W50" s="11"/>
    </row>
    <row r="51" ht="18.75" customHeight="1" spans="1:23">
      <c r="A51" s="9" t="s">
        <v>359</v>
      </c>
      <c r="B51" s="9" t="s">
        <v>379</v>
      </c>
      <c r="C51" s="10" t="s">
        <v>378</v>
      </c>
      <c r="D51" s="9" t="s">
        <v>60</v>
      </c>
      <c r="E51" s="9" t="s">
        <v>157</v>
      </c>
      <c r="F51" s="9" t="s">
        <v>158</v>
      </c>
      <c r="G51" s="9" t="s">
        <v>278</v>
      </c>
      <c r="H51" s="9" t="s">
        <v>279</v>
      </c>
      <c r="I51" s="11">
        <v>337000</v>
      </c>
      <c r="J51" s="11">
        <v>337000</v>
      </c>
      <c r="K51" s="11">
        <v>337000</v>
      </c>
      <c r="L51" s="11"/>
      <c r="M51" s="11"/>
      <c r="N51" s="11"/>
      <c r="O51" s="11"/>
      <c r="P51" s="23"/>
      <c r="Q51" s="11"/>
      <c r="R51" s="11"/>
      <c r="S51" s="11"/>
      <c r="T51" s="11"/>
      <c r="U51" s="11"/>
      <c r="V51" s="11"/>
      <c r="W51" s="11"/>
    </row>
    <row r="52" ht="25" customHeight="1" spans="1:23">
      <c r="A52" s="23"/>
      <c r="B52" s="23"/>
      <c r="C52" s="10" t="s">
        <v>380</v>
      </c>
      <c r="D52" s="23"/>
      <c r="E52" s="23"/>
      <c r="F52" s="23"/>
      <c r="G52" s="23"/>
      <c r="H52" s="23"/>
      <c r="I52" s="11">
        <v>533600</v>
      </c>
      <c r="J52" s="11">
        <v>533600</v>
      </c>
      <c r="K52" s="11">
        <v>533600</v>
      </c>
      <c r="L52" s="11"/>
      <c r="M52" s="11"/>
      <c r="N52" s="11"/>
      <c r="O52" s="11"/>
      <c r="P52" s="23"/>
      <c r="Q52" s="11"/>
      <c r="R52" s="11"/>
      <c r="S52" s="11"/>
      <c r="T52" s="11"/>
      <c r="U52" s="11"/>
      <c r="V52" s="11"/>
      <c r="W52" s="11"/>
    </row>
    <row r="53" ht="25" customHeight="1" spans="1:23">
      <c r="A53" s="9" t="s">
        <v>356</v>
      </c>
      <c r="B53" s="9" t="s">
        <v>381</v>
      </c>
      <c r="C53" s="10" t="s">
        <v>380</v>
      </c>
      <c r="D53" s="9" t="s">
        <v>64</v>
      </c>
      <c r="E53" s="9" t="s">
        <v>166</v>
      </c>
      <c r="F53" s="9" t="s">
        <v>167</v>
      </c>
      <c r="G53" s="9" t="s">
        <v>267</v>
      </c>
      <c r="H53" s="9" t="s">
        <v>268</v>
      </c>
      <c r="I53" s="11">
        <v>10000</v>
      </c>
      <c r="J53" s="11">
        <v>10000</v>
      </c>
      <c r="K53" s="11">
        <v>10000</v>
      </c>
      <c r="L53" s="11"/>
      <c r="M53" s="11"/>
      <c r="N53" s="11"/>
      <c r="O53" s="11"/>
      <c r="P53" s="23"/>
      <c r="Q53" s="11"/>
      <c r="R53" s="11"/>
      <c r="S53" s="11"/>
      <c r="T53" s="11"/>
      <c r="U53" s="11"/>
      <c r="V53" s="11"/>
      <c r="W53" s="11"/>
    </row>
    <row r="54" ht="25" customHeight="1" spans="1:23">
      <c r="A54" s="9" t="s">
        <v>356</v>
      </c>
      <c r="B54" s="9" t="s">
        <v>381</v>
      </c>
      <c r="C54" s="10" t="s">
        <v>380</v>
      </c>
      <c r="D54" s="9" t="s">
        <v>64</v>
      </c>
      <c r="E54" s="9" t="s">
        <v>166</v>
      </c>
      <c r="F54" s="9" t="s">
        <v>167</v>
      </c>
      <c r="G54" s="9" t="s">
        <v>278</v>
      </c>
      <c r="H54" s="9" t="s">
        <v>279</v>
      </c>
      <c r="I54" s="11">
        <v>15000</v>
      </c>
      <c r="J54" s="11">
        <v>15000</v>
      </c>
      <c r="K54" s="11">
        <v>15000</v>
      </c>
      <c r="L54" s="11"/>
      <c r="M54" s="11"/>
      <c r="N54" s="11"/>
      <c r="O54" s="11"/>
      <c r="P54" s="23"/>
      <c r="Q54" s="11"/>
      <c r="R54" s="11"/>
      <c r="S54" s="11"/>
      <c r="T54" s="11"/>
      <c r="U54" s="11"/>
      <c r="V54" s="11"/>
      <c r="W54" s="11"/>
    </row>
    <row r="55" ht="25" customHeight="1" spans="1:23">
      <c r="A55" s="9" t="s">
        <v>356</v>
      </c>
      <c r="B55" s="9" t="s">
        <v>381</v>
      </c>
      <c r="C55" s="10" t="s">
        <v>380</v>
      </c>
      <c r="D55" s="9" t="s">
        <v>64</v>
      </c>
      <c r="E55" s="9" t="s">
        <v>166</v>
      </c>
      <c r="F55" s="9" t="s">
        <v>167</v>
      </c>
      <c r="G55" s="9" t="s">
        <v>278</v>
      </c>
      <c r="H55" s="9" t="s">
        <v>279</v>
      </c>
      <c r="I55" s="11">
        <v>115000</v>
      </c>
      <c r="J55" s="11">
        <v>115000</v>
      </c>
      <c r="K55" s="11">
        <v>115000</v>
      </c>
      <c r="L55" s="11"/>
      <c r="M55" s="11"/>
      <c r="N55" s="11"/>
      <c r="O55" s="11"/>
      <c r="P55" s="23"/>
      <c r="Q55" s="11"/>
      <c r="R55" s="11"/>
      <c r="S55" s="11"/>
      <c r="T55" s="11"/>
      <c r="U55" s="11"/>
      <c r="V55" s="11"/>
      <c r="W55" s="11"/>
    </row>
    <row r="56" ht="25" customHeight="1" spans="1:23">
      <c r="A56" s="9" t="s">
        <v>356</v>
      </c>
      <c r="B56" s="9" t="s">
        <v>381</v>
      </c>
      <c r="C56" s="10" t="s">
        <v>380</v>
      </c>
      <c r="D56" s="9" t="s">
        <v>64</v>
      </c>
      <c r="E56" s="9" t="s">
        <v>166</v>
      </c>
      <c r="F56" s="9" t="s">
        <v>167</v>
      </c>
      <c r="G56" s="9" t="s">
        <v>278</v>
      </c>
      <c r="H56" s="9" t="s">
        <v>279</v>
      </c>
      <c r="I56" s="11">
        <v>10800</v>
      </c>
      <c r="J56" s="11">
        <v>10800</v>
      </c>
      <c r="K56" s="11">
        <v>10800</v>
      </c>
      <c r="L56" s="11"/>
      <c r="M56" s="11"/>
      <c r="N56" s="11"/>
      <c r="O56" s="11"/>
      <c r="P56" s="23"/>
      <c r="Q56" s="11"/>
      <c r="R56" s="11"/>
      <c r="S56" s="11"/>
      <c r="T56" s="11"/>
      <c r="U56" s="11"/>
      <c r="V56" s="11"/>
      <c r="W56" s="11"/>
    </row>
    <row r="57" ht="25" customHeight="1" spans="1:23">
      <c r="A57" s="9" t="s">
        <v>356</v>
      </c>
      <c r="B57" s="9" t="s">
        <v>381</v>
      </c>
      <c r="C57" s="10" t="s">
        <v>380</v>
      </c>
      <c r="D57" s="9" t="s">
        <v>64</v>
      </c>
      <c r="E57" s="9" t="s">
        <v>166</v>
      </c>
      <c r="F57" s="9" t="s">
        <v>167</v>
      </c>
      <c r="G57" s="9" t="s">
        <v>278</v>
      </c>
      <c r="H57" s="9" t="s">
        <v>279</v>
      </c>
      <c r="I57" s="11">
        <v>40000</v>
      </c>
      <c r="J57" s="11">
        <v>40000</v>
      </c>
      <c r="K57" s="11">
        <v>40000</v>
      </c>
      <c r="L57" s="11"/>
      <c r="M57" s="11"/>
      <c r="N57" s="11"/>
      <c r="O57" s="11"/>
      <c r="P57" s="23"/>
      <c r="Q57" s="11"/>
      <c r="R57" s="11"/>
      <c r="S57" s="11"/>
      <c r="T57" s="11"/>
      <c r="U57" s="11"/>
      <c r="V57" s="11"/>
      <c r="W57" s="11"/>
    </row>
    <row r="58" ht="25" customHeight="1" spans="1:23">
      <c r="A58" s="9" t="s">
        <v>356</v>
      </c>
      <c r="B58" s="9" t="s">
        <v>381</v>
      </c>
      <c r="C58" s="10" t="s">
        <v>380</v>
      </c>
      <c r="D58" s="9" t="s">
        <v>64</v>
      </c>
      <c r="E58" s="9" t="s">
        <v>166</v>
      </c>
      <c r="F58" s="9" t="s">
        <v>167</v>
      </c>
      <c r="G58" s="9" t="s">
        <v>382</v>
      </c>
      <c r="H58" s="9" t="s">
        <v>383</v>
      </c>
      <c r="I58" s="11">
        <v>202800</v>
      </c>
      <c r="J58" s="11">
        <v>202800</v>
      </c>
      <c r="K58" s="11">
        <v>202800</v>
      </c>
      <c r="L58" s="11"/>
      <c r="M58" s="11"/>
      <c r="N58" s="11"/>
      <c r="O58" s="11"/>
      <c r="P58" s="23"/>
      <c r="Q58" s="11"/>
      <c r="R58" s="11"/>
      <c r="S58" s="11"/>
      <c r="T58" s="11"/>
      <c r="U58" s="11"/>
      <c r="V58" s="11"/>
      <c r="W58" s="11"/>
    </row>
    <row r="59" ht="25" customHeight="1" spans="1:23">
      <c r="A59" s="9" t="s">
        <v>356</v>
      </c>
      <c r="B59" s="9" t="s">
        <v>381</v>
      </c>
      <c r="C59" s="10" t="s">
        <v>380</v>
      </c>
      <c r="D59" s="9" t="s">
        <v>64</v>
      </c>
      <c r="E59" s="9" t="s">
        <v>190</v>
      </c>
      <c r="F59" s="9" t="s">
        <v>191</v>
      </c>
      <c r="G59" s="9" t="s">
        <v>267</v>
      </c>
      <c r="H59" s="9" t="s">
        <v>268</v>
      </c>
      <c r="I59" s="11">
        <v>30000</v>
      </c>
      <c r="J59" s="11">
        <v>30000</v>
      </c>
      <c r="K59" s="11">
        <v>30000</v>
      </c>
      <c r="L59" s="11"/>
      <c r="M59" s="11"/>
      <c r="N59" s="11"/>
      <c r="O59" s="11"/>
      <c r="P59" s="23"/>
      <c r="Q59" s="11"/>
      <c r="R59" s="11"/>
      <c r="S59" s="11"/>
      <c r="T59" s="11"/>
      <c r="U59" s="11"/>
      <c r="V59" s="11"/>
      <c r="W59" s="11"/>
    </row>
    <row r="60" ht="25" customHeight="1" spans="1:23">
      <c r="A60" s="9" t="s">
        <v>356</v>
      </c>
      <c r="B60" s="9" t="s">
        <v>381</v>
      </c>
      <c r="C60" s="10" t="s">
        <v>380</v>
      </c>
      <c r="D60" s="9" t="s">
        <v>64</v>
      </c>
      <c r="E60" s="9" t="s">
        <v>194</v>
      </c>
      <c r="F60" s="9" t="s">
        <v>195</v>
      </c>
      <c r="G60" s="9" t="s">
        <v>267</v>
      </c>
      <c r="H60" s="9" t="s">
        <v>268</v>
      </c>
      <c r="I60" s="11">
        <v>30000</v>
      </c>
      <c r="J60" s="11">
        <v>30000</v>
      </c>
      <c r="K60" s="11">
        <v>30000</v>
      </c>
      <c r="L60" s="11"/>
      <c r="M60" s="11"/>
      <c r="N60" s="11"/>
      <c r="O60" s="11"/>
      <c r="P60" s="23"/>
      <c r="Q60" s="11"/>
      <c r="R60" s="11"/>
      <c r="S60" s="11"/>
      <c r="T60" s="11"/>
      <c r="U60" s="11"/>
      <c r="V60" s="11"/>
      <c r="W60" s="11"/>
    </row>
    <row r="61" ht="25" customHeight="1" spans="1:23">
      <c r="A61" s="9" t="s">
        <v>356</v>
      </c>
      <c r="B61" s="9" t="s">
        <v>381</v>
      </c>
      <c r="C61" s="10" t="s">
        <v>380</v>
      </c>
      <c r="D61" s="9" t="s">
        <v>64</v>
      </c>
      <c r="E61" s="9" t="s">
        <v>194</v>
      </c>
      <c r="F61" s="9" t="s">
        <v>195</v>
      </c>
      <c r="G61" s="9" t="s">
        <v>267</v>
      </c>
      <c r="H61" s="9" t="s">
        <v>268</v>
      </c>
      <c r="I61" s="11">
        <v>10000</v>
      </c>
      <c r="J61" s="11">
        <v>10000</v>
      </c>
      <c r="K61" s="11">
        <v>10000</v>
      </c>
      <c r="L61" s="11"/>
      <c r="M61" s="11"/>
      <c r="N61" s="11"/>
      <c r="O61" s="11"/>
      <c r="P61" s="23"/>
      <c r="Q61" s="11"/>
      <c r="R61" s="11"/>
      <c r="S61" s="11"/>
      <c r="T61" s="11"/>
      <c r="U61" s="11"/>
      <c r="V61" s="11"/>
      <c r="W61" s="11"/>
    </row>
    <row r="62" ht="25" customHeight="1" spans="1:23">
      <c r="A62" s="9" t="s">
        <v>356</v>
      </c>
      <c r="B62" s="9" t="s">
        <v>381</v>
      </c>
      <c r="C62" s="10" t="s">
        <v>380</v>
      </c>
      <c r="D62" s="9" t="s">
        <v>64</v>
      </c>
      <c r="E62" s="9" t="s">
        <v>194</v>
      </c>
      <c r="F62" s="9" t="s">
        <v>195</v>
      </c>
      <c r="G62" s="9" t="s">
        <v>267</v>
      </c>
      <c r="H62" s="9" t="s">
        <v>268</v>
      </c>
      <c r="I62" s="11">
        <v>30000</v>
      </c>
      <c r="J62" s="11">
        <v>30000</v>
      </c>
      <c r="K62" s="11">
        <v>30000</v>
      </c>
      <c r="L62" s="11"/>
      <c r="M62" s="11"/>
      <c r="N62" s="11"/>
      <c r="O62" s="11"/>
      <c r="P62" s="23"/>
      <c r="Q62" s="11"/>
      <c r="R62" s="11"/>
      <c r="S62" s="11"/>
      <c r="T62" s="11"/>
      <c r="U62" s="11"/>
      <c r="V62" s="11"/>
      <c r="W62" s="11"/>
    </row>
    <row r="63" ht="25" customHeight="1" spans="1:23">
      <c r="A63" s="9" t="s">
        <v>356</v>
      </c>
      <c r="B63" s="9" t="s">
        <v>381</v>
      </c>
      <c r="C63" s="10" t="s">
        <v>380</v>
      </c>
      <c r="D63" s="9" t="s">
        <v>64</v>
      </c>
      <c r="E63" s="9" t="s">
        <v>194</v>
      </c>
      <c r="F63" s="9" t="s">
        <v>195</v>
      </c>
      <c r="G63" s="9" t="s">
        <v>267</v>
      </c>
      <c r="H63" s="9" t="s">
        <v>268</v>
      </c>
      <c r="I63" s="11">
        <v>40000</v>
      </c>
      <c r="J63" s="11">
        <v>40000</v>
      </c>
      <c r="K63" s="11">
        <v>40000</v>
      </c>
      <c r="L63" s="11"/>
      <c r="M63" s="11"/>
      <c r="N63" s="11"/>
      <c r="O63" s="11"/>
      <c r="P63" s="23"/>
      <c r="Q63" s="11"/>
      <c r="R63" s="11"/>
      <c r="S63" s="11"/>
      <c r="T63" s="11"/>
      <c r="U63" s="11"/>
      <c r="V63" s="11"/>
      <c r="W63" s="11"/>
    </row>
    <row r="64" ht="18.75" customHeight="1" spans="1:23">
      <c r="A64" s="12" t="s">
        <v>32</v>
      </c>
      <c r="B64" s="12"/>
      <c r="C64" s="12"/>
      <c r="D64" s="12"/>
      <c r="E64" s="12"/>
      <c r="F64" s="12"/>
      <c r="G64" s="12"/>
      <c r="H64" s="12"/>
      <c r="I64" s="11">
        <v>8339596</v>
      </c>
      <c r="J64" s="11">
        <v>5679596</v>
      </c>
      <c r="K64" s="11">
        <v>5679596</v>
      </c>
      <c r="L64" s="11"/>
      <c r="M64" s="11"/>
      <c r="N64" s="11"/>
      <c r="O64" s="11"/>
      <c r="P64" s="11"/>
      <c r="Q64" s="11"/>
      <c r="R64" s="11">
        <v>2660000</v>
      </c>
      <c r="S64" s="11"/>
      <c r="T64" s="11"/>
      <c r="U64" s="11"/>
      <c r="V64" s="11"/>
      <c r="W64" s="11">
        <v>2660000</v>
      </c>
    </row>
  </sheetData>
  <mergeCells count="28">
    <mergeCell ref="A3:W3"/>
    <mergeCell ref="A4:H4"/>
    <mergeCell ref="J5:M5"/>
    <mergeCell ref="N5:P5"/>
    <mergeCell ref="R5:W5"/>
    <mergeCell ref="A64:H6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scale="27" fitToHeight="0" pageOrder="overThenDown"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18"/>
  <sheetViews>
    <sheetView showZeros="0" workbookViewId="0">
      <pane ySplit="1" topLeftCell="A115" activePane="bottomLeft" state="frozen"/>
      <selection/>
      <selection pane="bottomLeft" activeCell="B65" sqref="B65"/>
    </sheetView>
  </sheetViews>
  <sheetFormatPr defaultColWidth="8.85" defaultRowHeight="15" customHeight="1"/>
  <cols>
    <col min="1" max="1" width="44.4166666666667" customWidth="1"/>
    <col min="2" max="2" width="57.2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1"/>
      <c r="B1" s="31"/>
      <c r="C1" s="31"/>
      <c r="D1" s="31"/>
      <c r="E1" s="31"/>
      <c r="F1" s="31"/>
      <c r="G1" s="31"/>
      <c r="H1" s="31"/>
      <c r="I1" s="31"/>
      <c r="J1" s="31"/>
    </row>
    <row r="2" customHeight="1" spans="1:10">
      <c r="A2" s="20" t="s">
        <v>384</v>
      </c>
      <c r="B2" s="20"/>
      <c r="C2" s="20"/>
      <c r="D2" s="20"/>
      <c r="E2" s="20"/>
      <c r="F2" s="20"/>
      <c r="G2" s="20"/>
      <c r="H2" s="20"/>
      <c r="I2" s="20"/>
      <c r="J2" s="20"/>
    </row>
    <row r="3" ht="45" customHeight="1" spans="1:10">
      <c r="A3" s="32" t="s">
        <v>385</v>
      </c>
      <c r="B3" s="32"/>
      <c r="C3" s="32"/>
      <c r="D3" s="32"/>
      <c r="E3" s="32"/>
      <c r="F3" s="32"/>
      <c r="G3" s="32"/>
      <c r="H3" s="32"/>
      <c r="I3" s="32"/>
      <c r="J3" s="32"/>
    </row>
    <row r="4" ht="20.25" customHeight="1" spans="1:10">
      <c r="A4" s="19" t="s">
        <v>386</v>
      </c>
      <c r="B4" s="19"/>
      <c r="C4" s="19"/>
      <c r="D4" s="19"/>
      <c r="E4" s="19"/>
      <c r="F4" s="19"/>
      <c r="G4" s="19"/>
      <c r="H4" s="19"/>
      <c r="I4" s="19"/>
      <c r="J4" s="19"/>
    </row>
    <row r="5" ht="20.25" customHeight="1" spans="1:10">
      <c r="A5" s="33" t="s">
        <v>387</v>
      </c>
      <c r="B5" s="33" t="s">
        <v>388</v>
      </c>
      <c r="C5" s="33" t="s">
        <v>389</v>
      </c>
      <c r="D5" s="33" t="s">
        <v>390</v>
      </c>
      <c r="E5" s="33" t="s">
        <v>391</v>
      </c>
      <c r="F5" s="33" t="s">
        <v>392</v>
      </c>
      <c r="G5" s="33" t="s">
        <v>393</v>
      </c>
      <c r="H5" s="33" t="s">
        <v>394</v>
      </c>
      <c r="I5" s="33" t="s">
        <v>395</v>
      </c>
      <c r="J5" s="33" t="s">
        <v>396</v>
      </c>
    </row>
    <row r="6" ht="46.5" customHeight="1" spans="1:10">
      <c r="A6" s="33"/>
      <c r="B6" s="33"/>
      <c r="C6" s="33"/>
      <c r="D6" s="33"/>
      <c r="E6" s="33"/>
      <c r="F6" s="33"/>
      <c r="G6" s="33"/>
      <c r="H6" s="33"/>
      <c r="I6" s="33"/>
      <c r="J6" s="33"/>
    </row>
    <row r="7" ht="20.25" customHeight="1" spans="1:10">
      <c r="A7" s="34">
        <v>1</v>
      </c>
      <c r="B7" s="34">
        <v>2</v>
      </c>
      <c r="C7" s="34">
        <v>3</v>
      </c>
      <c r="D7" s="34">
        <v>4</v>
      </c>
      <c r="E7" s="34">
        <v>5</v>
      </c>
      <c r="F7" s="34">
        <v>6</v>
      </c>
      <c r="G7" s="34">
        <v>7</v>
      </c>
      <c r="H7" s="34">
        <v>8</v>
      </c>
      <c r="I7" s="34">
        <v>9</v>
      </c>
      <c r="J7" s="34">
        <v>10</v>
      </c>
    </row>
    <row r="8" ht="20.25" customHeight="1" spans="1:10">
      <c r="A8" s="23" t="s">
        <v>60</v>
      </c>
      <c r="B8" s="23"/>
      <c r="C8" s="23"/>
      <c r="E8" s="39"/>
      <c r="F8" s="39"/>
      <c r="G8" s="39"/>
      <c r="H8" s="39"/>
      <c r="I8" s="39"/>
      <c r="J8" s="39"/>
    </row>
    <row r="9" ht="117" customHeight="1" spans="1:10">
      <c r="A9" s="50" t="s">
        <v>367</v>
      </c>
      <c r="B9" s="23" t="s">
        <v>397</v>
      </c>
      <c r="C9" s="24"/>
      <c r="D9" s="24"/>
      <c r="E9" s="39"/>
      <c r="F9" s="39"/>
      <c r="G9" s="39"/>
      <c r="H9" s="39"/>
      <c r="I9" s="39"/>
      <c r="J9" s="39"/>
    </row>
    <row r="10" ht="35" customHeight="1" spans="1:10">
      <c r="A10" s="23"/>
      <c r="B10" s="23"/>
      <c r="C10" s="23" t="s">
        <v>398</v>
      </c>
      <c r="D10" s="51" t="s">
        <v>399</v>
      </c>
      <c r="E10" s="52" t="s">
        <v>400</v>
      </c>
      <c r="F10" s="40" t="s">
        <v>401</v>
      </c>
      <c r="G10" s="24" t="s">
        <v>48</v>
      </c>
      <c r="H10" s="40" t="s">
        <v>402</v>
      </c>
      <c r="I10" s="40" t="s">
        <v>403</v>
      </c>
      <c r="J10" s="52" t="s">
        <v>404</v>
      </c>
    </row>
    <row r="11" ht="35" customHeight="1" spans="1:10">
      <c r="A11" s="23"/>
      <c r="B11" s="23"/>
      <c r="C11" s="23" t="s">
        <v>398</v>
      </c>
      <c r="D11" s="51" t="s">
        <v>399</v>
      </c>
      <c r="E11" s="52" t="s">
        <v>405</v>
      </c>
      <c r="F11" s="40" t="s">
        <v>401</v>
      </c>
      <c r="G11" s="24" t="s">
        <v>53</v>
      </c>
      <c r="H11" s="40" t="s">
        <v>406</v>
      </c>
      <c r="I11" s="40" t="s">
        <v>403</v>
      </c>
      <c r="J11" s="52" t="s">
        <v>407</v>
      </c>
    </row>
    <row r="12" ht="35" customHeight="1" spans="1:10">
      <c r="A12" s="23"/>
      <c r="B12" s="23"/>
      <c r="C12" s="23" t="s">
        <v>398</v>
      </c>
      <c r="D12" s="51" t="s">
        <v>408</v>
      </c>
      <c r="E12" s="52" t="s">
        <v>409</v>
      </c>
      <c r="F12" s="40" t="s">
        <v>401</v>
      </c>
      <c r="G12" s="24" t="s">
        <v>410</v>
      </c>
      <c r="H12" s="40" t="s">
        <v>411</v>
      </c>
      <c r="I12" s="40" t="s">
        <v>403</v>
      </c>
      <c r="J12" s="52" t="s">
        <v>412</v>
      </c>
    </row>
    <row r="13" ht="35" customHeight="1" spans="1:10">
      <c r="A13" s="23"/>
      <c r="B13" s="23"/>
      <c r="C13" s="23" t="s">
        <v>413</v>
      </c>
      <c r="D13" s="51" t="s">
        <v>414</v>
      </c>
      <c r="E13" s="52" t="s">
        <v>415</v>
      </c>
      <c r="F13" s="40" t="s">
        <v>401</v>
      </c>
      <c r="G13" s="24" t="s">
        <v>410</v>
      </c>
      <c r="H13" s="40" t="s">
        <v>411</v>
      </c>
      <c r="I13" s="40" t="s">
        <v>403</v>
      </c>
      <c r="J13" s="52" t="s">
        <v>416</v>
      </c>
    </row>
    <row r="14" ht="61" customHeight="1" spans="1:10">
      <c r="A14" s="23"/>
      <c r="B14" s="23"/>
      <c r="C14" s="23" t="s">
        <v>417</v>
      </c>
      <c r="D14" s="51" t="s">
        <v>418</v>
      </c>
      <c r="E14" s="52" t="s">
        <v>419</v>
      </c>
      <c r="F14" s="40" t="s">
        <v>401</v>
      </c>
      <c r="G14" s="24" t="s">
        <v>410</v>
      </c>
      <c r="H14" s="40" t="s">
        <v>411</v>
      </c>
      <c r="I14" s="40" t="s">
        <v>403</v>
      </c>
      <c r="J14" s="52" t="s">
        <v>420</v>
      </c>
    </row>
    <row r="15" ht="308" customHeight="1" spans="1:10">
      <c r="A15" s="50" t="s">
        <v>355</v>
      </c>
      <c r="B15" s="53" t="s">
        <v>421</v>
      </c>
      <c r="C15" s="23"/>
      <c r="D15" s="23"/>
      <c r="E15" s="23"/>
      <c r="F15" s="23"/>
      <c r="G15" s="23"/>
      <c r="H15" s="23"/>
      <c r="I15" s="23"/>
      <c r="J15" s="23"/>
    </row>
    <row r="16" ht="36" customHeight="1" spans="1:10">
      <c r="A16" s="23"/>
      <c r="B16" s="23"/>
      <c r="C16" s="23" t="s">
        <v>398</v>
      </c>
      <c r="D16" s="51" t="s">
        <v>399</v>
      </c>
      <c r="E16" s="52" t="s">
        <v>422</v>
      </c>
      <c r="F16" s="40" t="s">
        <v>423</v>
      </c>
      <c r="G16" s="24" t="s">
        <v>52</v>
      </c>
      <c r="H16" s="40" t="s">
        <v>424</v>
      </c>
      <c r="I16" s="40" t="s">
        <v>403</v>
      </c>
      <c r="J16" s="52" t="s">
        <v>425</v>
      </c>
    </row>
    <row r="17" ht="20.25" customHeight="1" spans="1:10">
      <c r="A17" s="23"/>
      <c r="B17" s="23"/>
      <c r="C17" s="23" t="s">
        <v>398</v>
      </c>
      <c r="D17" s="51" t="s">
        <v>399</v>
      </c>
      <c r="E17" s="52" t="s">
        <v>426</v>
      </c>
      <c r="F17" s="40" t="s">
        <v>423</v>
      </c>
      <c r="G17" s="24" t="s">
        <v>427</v>
      </c>
      <c r="H17" s="40" t="s">
        <v>428</v>
      </c>
      <c r="I17" s="40" t="s">
        <v>403</v>
      </c>
      <c r="J17" s="52" t="s">
        <v>429</v>
      </c>
    </row>
    <row r="18" ht="20.25" customHeight="1" spans="1:10">
      <c r="A18" s="23"/>
      <c r="B18" s="23"/>
      <c r="C18" s="23" t="s">
        <v>398</v>
      </c>
      <c r="D18" s="51" t="s">
        <v>399</v>
      </c>
      <c r="E18" s="52" t="s">
        <v>430</v>
      </c>
      <c r="F18" s="40" t="s">
        <v>423</v>
      </c>
      <c r="G18" s="24" t="s">
        <v>47</v>
      </c>
      <c r="H18" s="40" t="s">
        <v>428</v>
      </c>
      <c r="I18" s="40" t="s">
        <v>403</v>
      </c>
      <c r="J18" s="52" t="s">
        <v>429</v>
      </c>
    </row>
    <row r="19" ht="20.25" customHeight="1" spans="1:10">
      <c r="A19" s="23"/>
      <c r="B19" s="23"/>
      <c r="C19" s="23" t="s">
        <v>398</v>
      </c>
      <c r="D19" s="51" t="s">
        <v>399</v>
      </c>
      <c r="E19" s="52" t="s">
        <v>431</v>
      </c>
      <c r="F19" s="40" t="s">
        <v>423</v>
      </c>
      <c r="G19" s="24" t="s">
        <v>54</v>
      </c>
      <c r="H19" s="40" t="s">
        <v>428</v>
      </c>
      <c r="I19" s="40" t="s">
        <v>403</v>
      </c>
      <c r="J19" s="52" t="s">
        <v>429</v>
      </c>
    </row>
    <row r="20" ht="20.25" customHeight="1" spans="1:10">
      <c r="A20" s="23"/>
      <c r="B20" s="23"/>
      <c r="C20" s="23" t="s">
        <v>398</v>
      </c>
      <c r="D20" s="51" t="s">
        <v>399</v>
      </c>
      <c r="E20" s="52" t="s">
        <v>432</v>
      </c>
      <c r="F20" s="40" t="s">
        <v>423</v>
      </c>
      <c r="G20" s="24" t="s">
        <v>47</v>
      </c>
      <c r="H20" s="40" t="s">
        <v>428</v>
      </c>
      <c r="I20" s="40" t="s">
        <v>403</v>
      </c>
      <c r="J20" s="52" t="s">
        <v>429</v>
      </c>
    </row>
    <row r="21" ht="56" customHeight="1" spans="1:10">
      <c r="A21" s="23"/>
      <c r="B21" s="23"/>
      <c r="C21" s="23" t="s">
        <v>398</v>
      </c>
      <c r="D21" s="51" t="s">
        <v>408</v>
      </c>
      <c r="E21" s="52" t="s">
        <v>433</v>
      </c>
      <c r="F21" s="40" t="s">
        <v>423</v>
      </c>
      <c r="G21" s="24" t="s">
        <v>434</v>
      </c>
      <c r="H21" s="40" t="s">
        <v>411</v>
      </c>
      <c r="I21" s="40" t="s">
        <v>403</v>
      </c>
      <c r="J21" s="52" t="s">
        <v>435</v>
      </c>
    </row>
    <row r="22" ht="57" customHeight="1" spans="1:10">
      <c r="A22" s="23"/>
      <c r="B22" s="23"/>
      <c r="C22" s="23" t="s">
        <v>398</v>
      </c>
      <c r="D22" s="51" t="s">
        <v>408</v>
      </c>
      <c r="E22" s="52" t="s">
        <v>436</v>
      </c>
      <c r="F22" s="40" t="s">
        <v>401</v>
      </c>
      <c r="G22" s="24" t="s">
        <v>410</v>
      </c>
      <c r="H22" s="40" t="s">
        <v>411</v>
      </c>
      <c r="I22" s="40" t="s">
        <v>403</v>
      </c>
      <c r="J22" s="52" t="s">
        <v>437</v>
      </c>
    </row>
    <row r="23" ht="48" customHeight="1" spans="1:10">
      <c r="A23" s="23"/>
      <c r="B23" s="23"/>
      <c r="C23" s="23" t="s">
        <v>398</v>
      </c>
      <c r="D23" s="51" t="s">
        <v>438</v>
      </c>
      <c r="E23" s="52" t="s">
        <v>439</v>
      </c>
      <c r="F23" s="40" t="s">
        <v>423</v>
      </c>
      <c r="G23" s="24" t="s">
        <v>410</v>
      </c>
      <c r="H23" s="40" t="s">
        <v>411</v>
      </c>
      <c r="I23" s="40" t="s">
        <v>403</v>
      </c>
      <c r="J23" s="52" t="s">
        <v>440</v>
      </c>
    </row>
    <row r="24" ht="49" customHeight="1" spans="1:10">
      <c r="A24" s="23"/>
      <c r="B24" s="23"/>
      <c r="C24" s="23" t="s">
        <v>413</v>
      </c>
      <c r="D24" s="51" t="s">
        <v>414</v>
      </c>
      <c r="E24" s="52" t="s">
        <v>441</v>
      </c>
      <c r="F24" s="40" t="s">
        <v>401</v>
      </c>
      <c r="G24" s="24" t="s">
        <v>410</v>
      </c>
      <c r="H24" s="40" t="s">
        <v>411</v>
      </c>
      <c r="I24" s="40" t="s">
        <v>403</v>
      </c>
      <c r="J24" s="52" t="s">
        <v>442</v>
      </c>
    </row>
    <row r="25" ht="35" customHeight="1" spans="1:10">
      <c r="A25" s="23"/>
      <c r="B25" s="23"/>
      <c r="C25" s="23" t="s">
        <v>417</v>
      </c>
      <c r="D25" s="51" t="s">
        <v>418</v>
      </c>
      <c r="E25" s="52" t="s">
        <v>443</v>
      </c>
      <c r="F25" s="40" t="s">
        <v>401</v>
      </c>
      <c r="G25" s="24" t="s">
        <v>410</v>
      </c>
      <c r="H25" s="40" t="s">
        <v>411</v>
      </c>
      <c r="I25" s="40" t="s">
        <v>403</v>
      </c>
      <c r="J25" s="52" t="s">
        <v>444</v>
      </c>
    </row>
    <row r="26" ht="136" customHeight="1" spans="1:10">
      <c r="A26" s="50" t="s">
        <v>373</v>
      </c>
      <c r="B26" s="53" t="s">
        <v>445</v>
      </c>
      <c r="C26" s="23"/>
      <c r="D26" s="23"/>
      <c r="E26" s="23"/>
      <c r="F26" s="23"/>
      <c r="G26" s="23"/>
      <c r="H26" s="23"/>
      <c r="I26" s="23"/>
      <c r="J26" s="23"/>
    </row>
    <row r="27" ht="20.25" customHeight="1" spans="1:10">
      <c r="A27" s="23"/>
      <c r="B27" s="23"/>
      <c r="C27" s="23" t="s">
        <v>398</v>
      </c>
      <c r="D27" s="51" t="s">
        <v>399</v>
      </c>
      <c r="E27" s="52" t="s">
        <v>446</v>
      </c>
      <c r="F27" s="40" t="s">
        <v>423</v>
      </c>
      <c r="G27" s="24" t="s">
        <v>51</v>
      </c>
      <c r="H27" s="40" t="s">
        <v>428</v>
      </c>
      <c r="I27" s="40" t="s">
        <v>403</v>
      </c>
      <c r="J27" s="52" t="s">
        <v>447</v>
      </c>
    </row>
    <row r="28" ht="20.25" customHeight="1" spans="1:10">
      <c r="A28" s="23"/>
      <c r="B28" s="23"/>
      <c r="C28" s="23" t="s">
        <v>398</v>
      </c>
      <c r="D28" s="51" t="s">
        <v>399</v>
      </c>
      <c r="E28" s="52" t="s">
        <v>448</v>
      </c>
      <c r="F28" s="40" t="s">
        <v>423</v>
      </c>
      <c r="G28" s="24" t="s">
        <v>449</v>
      </c>
      <c r="H28" s="40" t="s">
        <v>428</v>
      </c>
      <c r="I28" s="40" t="s">
        <v>403</v>
      </c>
      <c r="J28" s="52" t="s">
        <v>450</v>
      </c>
    </row>
    <row r="29" ht="20.25" customHeight="1" spans="1:10">
      <c r="A29" s="23"/>
      <c r="B29" s="23"/>
      <c r="C29" s="23" t="s">
        <v>398</v>
      </c>
      <c r="D29" s="51" t="s">
        <v>399</v>
      </c>
      <c r="E29" s="52" t="s">
        <v>451</v>
      </c>
      <c r="F29" s="40" t="s">
        <v>423</v>
      </c>
      <c r="G29" s="24" t="s">
        <v>54</v>
      </c>
      <c r="H29" s="40" t="s">
        <v>428</v>
      </c>
      <c r="I29" s="40" t="s">
        <v>403</v>
      </c>
      <c r="J29" s="52" t="s">
        <v>452</v>
      </c>
    </row>
    <row r="30" ht="20.25" customHeight="1" spans="1:10">
      <c r="A30" s="23"/>
      <c r="B30" s="23"/>
      <c r="C30" s="23" t="s">
        <v>398</v>
      </c>
      <c r="D30" s="51" t="s">
        <v>399</v>
      </c>
      <c r="E30" s="52" t="s">
        <v>453</v>
      </c>
      <c r="F30" s="40" t="s">
        <v>423</v>
      </c>
      <c r="G30" s="24" t="s">
        <v>454</v>
      </c>
      <c r="H30" s="40" t="s">
        <v>428</v>
      </c>
      <c r="I30" s="40" t="s">
        <v>403</v>
      </c>
      <c r="J30" s="52" t="s">
        <v>455</v>
      </c>
    </row>
    <row r="31" ht="20.25" customHeight="1" spans="1:10">
      <c r="A31" s="23"/>
      <c r="B31" s="23"/>
      <c r="C31" s="23" t="s">
        <v>413</v>
      </c>
      <c r="D31" s="51" t="s">
        <v>456</v>
      </c>
      <c r="E31" s="52" t="s">
        <v>457</v>
      </c>
      <c r="F31" s="40" t="s">
        <v>401</v>
      </c>
      <c r="G31" s="24" t="s">
        <v>410</v>
      </c>
      <c r="H31" s="40" t="s">
        <v>411</v>
      </c>
      <c r="I31" s="40" t="s">
        <v>403</v>
      </c>
      <c r="J31" s="52" t="s">
        <v>458</v>
      </c>
    </row>
    <row r="32" ht="20.25" customHeight="1" spans="1:10">
      <c r="A32" s="23"/>
      <c r="B32" s="23"/>
      <c r="C32" s="23" t="s">
        <v>417</v>
      </c>
      <c r="D32" s="51" t="s">
        <v>418</v>
      </c>
      <c r="E32" s="52" t="s">
        <v>459</v>
      </c>
      <c r="F32" s="40" t="s">
        <v>401</v>
      </c>
      <c r="G32" s="24" t="s">
        <v>410</v>
      </c>
      <c r="H32" s="40" t="s">
        <v>411</v>
      </c>
      <c r="I32" s="40" t="s">
        <v>403</v>
      </c>
      <c r="J32" s="52" t="s">
        <v>460</v>
      </c>
    </row>
    <row r="33" ht="134" customHeight="1" spans="1:10">
      <c r="A33" s="50" t="s">
        <v>378</v>
      </c>
      <c r="B33" s="53" t="s">
        <v>461</v>
      </c>
      <c r="C33" s="23"/>
      <c r="D33" s="23"/>
      <c r="E33" s="23"/>
      <c r="F33" s="23"/>
      <c r="G33" s="23"/>
      <c r="H33" s="23"/>
      <c r="I33" s="23"/>
      <c r="J33" s="23"/>
    </row>
    <row r="34" ht="20.25" customHeight="1" spans="1:10">
      <c r="A34" s="23"/>
      <c r="B34" s="23"/>
      <c r="C34" s="23" t="s">
        <v>398</v>
      </c>
      <c r="D34" s="51" t="s">
        <v>399</v>
      </c>
      <c r="E34" s="52" t="s">
        <v>462</v>
      </c>
      <c r="F34" s="40" t="s">
        <v>423</v>
      </c>
      <c r="G34" s="24" t="s">
        <v>50</v>
      </c>
      <c r="H34" s="40" t="s">
        <v>428</v>
      </c>
      <c r="I34" s="40" t="s">
        <v>403</v>
      </c>
      <c r="J34" s="52" t="s">
        <v>463</v>
      </c>
    </row>
    <row r="35" ht="20.25" customHeight="1" spans="1:10">
      <c r="A35" s="23"/>
      <c r="B35" s="23"/>
      <c r="C35" s="23" t="s">
        <v>398</v>
      </c>
      <c r="D35" s="51" t="s">
        <v>399</v>
      </c>
      <c r="E35" s="52" t="s">
        <v>464</v>
      </c>
      <c r="F35" s="40" t="s">
        <v>423</v>
      </c>
      <c r="G35" s="24" t="s">
        <v>47</v>
      </c>
      <c r="H35" s="40" t="s">
        <v>428</v>
      </c>
      <c r="I35" s="40" t="s">
        <v>403</v>
      </c>
      <c r="J35" s="52" t="s">
        <v>465</v>
      </c>
    </row>
    <row r="36" ht="20.25" customHeight="1" spans="1:10">
      <c r="A36" s="23"/>
      <c r="B36" s="23"/>
      <c r="C36" s="23" t="s">
        <v>398</v>
      </c>
      <c r="D36" s="51" t="s">
        <v>399</v>
      </c>
      <c r="E36" s="52" t="s">
        <v>466</v>
      </c>
      <c r="F36" s="40" t="s">
        <v>423</v>
      </c>
      <c r="G36" s="24" t="s">
        <v>47</v>
      </c>
      <c r="H36" s="40" t="s">
        <v>428</v>
      </c>
      <c r="I36" s="40" t="s">
        <v>403</v>
      </c>
      <c r="J36" s="52" t="s">
        <v>467</v>
      </c>
    </row>
    <row r="37" ht="20.25" customHeight="1" spans="1:10">
      <c r="A37" s="23"/>
      <c r="B37" s="23"/>
      <c r="C37" s="23" t="s">
        <v>398</v>
      </c>
      <c r="D37" s="51" t="s">
        <v>399</v>
      </c>
      <c r="E37" s="52" t="s">
        <v>468</v>
      </c>
      <c r="F37" s="40" t="s">
        <v>423</v>
      </c>
      <c r="G37" s="24" t="s">
        <v>50</v>
      </c>
      <c r="H37" s="40" t="s">
        <v>428</v>
      </c>
      <c r="I37" s="40" t="s">
        <v>403</v>
      </c>
      <c r="J37" s="52" t="s">
        <v>469</v>
      </c>
    </row>
    <row r="38" ht="20.25" customHeight="1" spans="1:10">
      <c r="A38" s="23"/>
      <c r="B38" s="23"/>
      <c r="C38" s="23" t="s">
        <v>398</v>
      </c>
      <c r="D38" s="51" t="s">
        <v>399</v>
      </c>
      <c r="E38" s="52" t="s">
        <v>470</v>
      </c>
      <c r="F38" s="40" t="s">
        <v>423</v>
      </c>
      <c r="G38" s="24" t="s">
        <v>50</v>
      </c>
      <c r="H38" s="40" t="s">
        <v>428</v>
      </c>
      <c r="I38" s="40" t="s">
        <v>403</v>
      </c>
      <c r="J38" s="52" t="s">
        <v>471</v>
      </c>
    </row>
    <row r="39" ht="20.25" customHeight="1" spans="1:10">
      <c r="A39" s="23"/>
      <c r="B39" s="23"/>
      <c r="C39" s="23" t="s">
        <v>398</v>
      </c>
      <c r="D39" s="51" t="s">
        <v>399</v>
      </c>
      <c r="E39" s="52" t="s">
        <v>472</v>
      </c>
      <c r="F39" s="40" t="s">
        <v>423</v>
      </c>
      <c r="G39" s="24" t="s">
        <v>47</v>
      </c>
      <c r="H39" s="40" t="s">
        <v>428</v>
      </c>
      <c r="I39" s="40" t="s">
        <v>403</v>
      </c>
      <c r="J39" s="52" t="s">
        <v>473</v>
      </c>
    </row>
    <row r="40" ht="20.25" customHeight="1" spans="1:10">
      <c r="A40" s="23"/>
      <c r="B40" s="23"/>
      <c r="C40" s="23" t="s">
        <v>398</v>
      </c>
      <c r="D40" s="51" t="s">
        <v>399</v>
      </c>
      <c r="E40" s="52" t="s">
        <v>474</v>
      </c>
      <c r="F40" s="40" t="s">
        <v>423</v>
      </c>
      <c r="G40" s="24" t="s">
        <v>50</v>
      </c>
      <c r="H40" s="40" t="s">
        <v>428</v>
      </c>
      <c r="I40" s="40" t="s">
        <v>403</v>
      </c>
      <c r="J40" s="52" t="s">
        <v>475</v>
      </c>
    </row>
    <row r="41" ht="20.25" customHeight="1" spans="1:10">
      <c r="A41" s="23"/>
      <c r="B41" s="23"/>
      <c r="C41" s="23" t="s">
        <v>398</v>
      </c>
      <c r="D41" s="51" t="s">
        <v>399</v>
      </c>
      <c r="E41" s="52" t="s">
        <v>476</v>
      </c>
      <c r="F41" s="40" t="s">
        <v>423</v>
      </c>
      <c r="G41" s="24" t="s">
        <v>477</v>
      </c>
      <c r="H41" s="40" t="s">
        <v>428</v>
      </c>
      <c r="I41" s="40" t="s">
        <v>403</v>
      </c>
      <c r="J41" s="52" t="s">
        <v>478</v>
      </c>
    </row>
    <row r="42" ht="20.25" customHeight="1" spans="1:10">
      <c r="A42" s="23"/>
      <c r="B42" s="23"/>
      <c r="C42" s="23" t="s">
        <v>398</v>
      </c>
      <c r="D42" s="51" t="s">
        <v>399</v>
      </c>
      <c r="E42" s="52" t="s">
        <v>479</v>
      </c>
      <c r="F42" s="40" t="s">
        <v>423</v>
      </c>
      <c r="G42" s="24" t="s">
        <v>480</v>
      </c>
      <c r="H42" s="40" t="s">
        <v>428</v>
      </c>
      <c r="I42" s="40" t="s">
        <v>403</v>
      </c>
      <c r="J42" s="52" t="s">
        <v>481</v>
      </c>
    </row>
    <row r="43" ht="20.25" customHeight="1" spans="1:10">
      <c r="A43" s="23"/>
      <c r="B43" s="23"/>
      <c r="C43" s="23" t="s">
        <v>398</v>
      </c>
      <c r="D43" s="51" t="s">
        <v>399</v>
      </c>
      <c r="E43" s="52" t="s">
        <v>482</v>
      </c>
      <c r="F43" s="40" t="s">
        <v>423</v>
      </c>
      <c r="G43" s="24" t="s">
        <v>47</v>
      </c>
      <c r="H43" s="40" t="s">
        <v>428</v>
      </c>
      <c r="I43" s="40" t="s">
        <v>403</v>
      </c>
      <c r="J43" s="52" t="s">
        <v>475</v>
      </c>
    </row>
    <row r="44" ht="20.25" customHeight="1" spans="1:10">
      <c r="A44" s="23"/>
      <c r="B44" s="23"/>
      <c r="C44" s="23" t="s">
        <v>398</v>
      </c>
      <c r="D44" s="51" t="s">
        <v>408</v>
      </c>
      <c r="E44" s="52" t="s">
        <v>433</v>
      </c>
      <c r="F44" s="40" t="s">
        <v>423</v>
      </c>
      <c r="G44" s="24" t="s">
        <v>434</v>
      </c>
      <c r="H44" s="40" t="s">
        <v>411</v>
      </c>
      <c r="I44" s="40" t="s">
        <v>403</v>
      </c>
      <c r="J44" s="52" t="s">
        <v>483</v>
      </c>
    </row>
    <row r="45" ht="20.25" customHeight="1" spans="1:10">
      <c r="A45" s="23"/>
      <c r="B45" s="23"/>
      <c r="C45" s="23" t="s">
        <v>398</v>
      </c>
      <c r="D45" s="51" t="s">
        <v>438</v>
      </c>
      <c r="E45" s="52" t="s">
        <v>439</v>
      </c>
      <c r="F45" s="40" t="s">
        <v>423</v>
      </c>
      <c r="G45" s="24" t="s">
        <v>434</v>
      </c>
      <c r="H45" s="40" t="s">
        <v>411</v>
      </c>
      <c r="I45" s="40" t="s">
        <v>403</v>
      </c>
      <c r="J45" s="52" t="s">
        <v>484</v>
      </c>
    </row>
    <row r="46" ht="20.25" customHeight="1" spans="1:10">
      <c r="A46" s="23"/>
      <c r="B46" s="23"/>
      <c r="C46" s="23" t="s">
        <v>413</v>
      </c>
      <c r="D46" s="51" t="s">
        <v>414</v>
      </c>
      <c r="E46" s="52" t="s">
        <v>485</v>
      </c>
      <c r="F46" s="40" t="s">
        <v>401</v>
      </c>
      <c r="G46" s="24" t="s">
        <v>410</v>
      </c>
      <c r="H46" s="40" t="s">
        <v>411</v>
      </c>
      <c r="I46" s="40" t="s">
        <v>403</v>
      </c>
      <c r="J46" s="52" t="s">
        <v>486</v>
      </c>
    </row>
    <row r="47" ht="20.25" customHeight="1" spans="1:10">
      <c r="A47" s="23"/>
      <c r="B47" s="23"/>
      <c r="C47" s="23" t="s">
        <v>413</v>
      </c>
      <c r="D47" s="51" t="s">
        <v>456</v>
      </c>
      <c r="E47" s="52" t="s">
        <v>487</v>
      </c>
      <c r="F47" s="40" t="s">
        <v>401</v>
      </c>
      <c r="G47" s="24" t="s">
        <v>410</v>
      </c>
      <c r="H47" s="40" t="s">
        <v>411</v>
      </c>
      <c r="I47" s="40" t="s">
        <v>403</v>
      </c>
      <c r="J47" s="52" t="s">
        <v>488</v>
      </c>
    </row>
    <row r="48" ht="20.25" customHeight="1" spans="1:10">
      <c r="A48" s="23"/>
      <c r="B48" s="23"/>
      <c r="C48" s="23" t="s">
        <v>417</v>
      </c>
      <c r="D48" s="51" t="s">
        <v>418</v>
      </c>
      <c r="E48" s="52" t="s">
        <v>489</v>
      </c>
      <c r="F48" s="40" t="s">
        <v>401</v>
      </c>
      <c r="G48" s="24" t="s">
        <v>410</v>
      </c>
      <c r="H48" s="40" t="s">
        <v>411</v>
      </c>
      <c r="I48" s="40" t="s">
        <v>403</v>
      </c>
      <c r="J48" s="52" t="s">
        <v>490</v>
      </c>
    </row>
    <row r="49" ht="60" customHeight="1" spans="1:10">
      <c r="A49" s="50" t="s">
        <v>363</v>
      </c>
      <c r="B49" s="23" t="s">
        <v>491</v>
      </c>
      <c r="C49" s="23"/>
      <c r="D49" s="23"/>
      <c r="E49" s="23"/>
      <c r="F49" s="23"/>
      <c r="G49" s="23"/>
      <c r="H49" s="23"/>
      <c r="I49" s="23"/>
      <c r="J49" s="23"/>
    </row>
    <row r="50" ht="20.25" customHeight="1" spans="1:10">
      <c r="A50" s="23"/>
      <c r="B50" s="23"/>
      <c r="C50" s="23" t="s">
        <v>398</v>
      </c>
      <c r="D50" s="51" t="s">
        <v>408</v>
      </c>
      <c r="E50" s="52" t="s">
        <v>492</v>
      </c>
      <c r="F50" s="40" t="s">
        <v>423</v>
      </c>
      <c r="G50" s="24" t="s">
        <v>434</v>
      </c>
      <c r="H50" s="40" t="s">
        <v>411</v>
      </c>
      <c r="I50" s="40" t="s">
        <v>403</v>
      </c>
      <c r="J50" s="52" t="s">
        <v>493</v>
      </c>
    </row>
    <row r="51" ht="20.25" customHeight="1" spans="1:10">
      <c r="A51" s="23"/>
      <c r="B51" s="23"/>
      <c r="C51" s="23" t="s">
        <v>398</v>
      </c>
      <c r="D51" s="51" t="s">
        <v>438</v>
      </c>
      <c r="E51" s="52" t="s">
        <v>494</v>
      </c>
      <c r="F51" s="40" t="s">
        <v>401</v>
      </c>
      <c r="G51" s="24" t="s">
        <v>495</v>
      </c>
      <c r="H51" s="40" t="s">
        <v>411</v>
      </c>
      <c r="I51" s="40" t="s">
        <v>403</v>
      </c>
      <c r="J51" s="52" t="s">
        <v>496</v>
      </c>
    </row>
    <row r="52" ht="20.25" customHeight="1" spans="1:10">
      <c r="A52" s="23"/>
      <c r="B52" s="23"/>
      <c r="C52" s="23" t="s">
        <v>413</v>
      </c>
      <c r="D52" s="51" t="s">
        <v>414</v>
      </c>
      <c r="E52" s="52" t="s">
        <v>497</v>
      </c>
      <c r="F52" s="40" t="s">
        <v>423</v>
      </c>
      <c r="G52" s="24" t="s">
        <v>498</v>
      </c>
      <c r="H52" s="40"/>
      <c r="I52" s="40" t="s">
        <v>499</v>
      </c>
      <c r="J52" s="52" t="s">
        <v>500</v>
      </c>
    </row>
    <row r="53" ht="20.25" customHeight="1" spans="1:10">
      <c r="A53" s="23"/>
      <c r="B53" s="23"/>
      <c r="C53" s="23" t="s">
        <v>413</v>
      </c>
      <c r="D53" s="51" t="s">
        <v>456</v>
      </c>
      <c r="E53" s="52" t="s">
        <v>487</v>
      </c>
      <c r="F53" s="40" t="s">
        <v>401</v>
      </c>
      <c r="G53" s="24" t="s">
        <v>410</v>
      </c>
      <c r="H53" s="40" t="s">
        <v>411</v>
      </c>
      <c r="I53" s="40" t="s">
        <v>403</v>
      </c>
      <c r="J53" s="52" t="s">
        <v>488</v>
      </c>
    </row>
    <row r="54" ht="20.25" customHeight="1" spans="1:10">
      <c r="A54" s="23"/>
      <c r="B54" s="23"/>
      <c r="C54" s="23" t="s">
        <v>417</v>
      </c>
      <c r="D54" s="51" t="s">
        <v>418</v>
      </c>
      <c r="E54" s="52" t="s">
        <v>501</v>
      </c>
      <c r="F54" s="40" t="s">
        <v>401</v>
      </c>
      <c r="G54" s="24" t="s">
        <v>502</v>
      </c>
      <c r="H54" s="40" t="s">
        <v>411</v>
      </c>
      <c r="I54" s="40" t="s">
        <v>403</v>
      </c>
      <c r="J54" s="52" t="s">
        <v>503</v>
      </c>
    </row>
    <row r="55" ht="198" customHeight="1" spans="1:10">
      <c r="A55" s="50" t="s">
        <v>371</v>
      </c>
      <c r="B55" s="53" t="s">
        <v>504</v>
      </c>
      <c r="C55" s="23"/>
      <c r="D55" s="23"/>
      <c r="E55" s="23"/>
      <c r="F55" s="23"/>
      <c r="G55" s="23"/>
      <c r="H55" s="23"/>
      <c r="I55" s="23"/>
      <c r="J55" s="23"/>
    </row>
    <row r="56" ht="45" customHeight="1" spans="1:10">
      <c r="A56" s="23"/>
      <c r="B56" s="23"/>
      <c r="C56" s="23" t="s">
        <v>398</v>
      </c>
      <c r="D56" s="51" t="s">
        <v>399</v>
      </c>
      <c r="E56" s="52" t="s">
        <v>505</v>
      </c>
      <c r="F56" s="40" t="s">
        <v>423</v>
      </c>
      <c r="G56" s="24" t="s">
        <v>506</v>
      </c>
      <c r="H56" s="40" t="s">
        <v>507</v>
      </c>
      <c r="I56" s="40" t="s">
        <v>403</v>
      </c>
      <c r="J56" s="52" t="s">
        <v>425</v>
      </c>
    </row>
    <row r="57" ht="45" customHeight="1" spans="1:10">
      <c r="A57" s="23"/>
      <c r="B57" s="23"/>
      <c r="C57" s="23" t="s">
        <v>398</v>
      </c>
      <c r="D57" s="51" t="s">
        <v>399</v>
      </c>
      <c r="E57" s="52" t="s">
        <v>508</v>
      </c>
      <c r="F57" s="40" t="s">
        <v>423</v>
      </c>
      <c r="G57" s="24" t="s">
        <v>509</v>
      </c>
      <c r="H57" s="40" t="s">
        <v>507</v>
      </c>
      <c r="I57" s="40" t="s">
        <v>403</v>
      </c>
      <c r="J57" s="52" t="s">
        <v>425</v>
      </c>
    </row>
    <row r="58" ht="45" customHeight="1" spans="1:10">
      <c r="A58" s="23"/>
      <c r="B58" s="23"/>
      <c r="C58" s="23" t="s">
        <v>398</v>
      </c>
      <c r="D58" s="51" t="s">
        <v>399</v>
      </c>
      <c r="E58" s="52" t="s">
        <v>510</v>
      </c>
      <c r="F58" s="40" t="s">
        <v>423</v>
      </c>
      <c r="G58" s="24" t="s">
        <v>511</v>
      </c>
      <c r="H58" s="40" t="s">
        <v>507</v>
      </c>
      <c r="I58" s="40" t="s">
        <v>403</v>
      </c>
      <c r="J58" s="52" t="s">
        <v>425</v>
      </c>
    </row>
    <row r="59" ht="45" customHeight="1" spans="1:10">
      <c r="A59" s="23"/>
      <c r="B59" s="23"/>
      <c r="C59" s="23" t="s">
        <v>398</v>
      </c>
      <c r="D59" s="51" t="s">
        <v>399</v>
      </c>
      <c r="E59" s="52" t="s">
        <v>512</v>
      </c>
      <c r="F59" s="40" t="s">
        <v>423</v>
      </c>
      <c r="G59" s="24" t="s">
        <v>513</v>
      </c>
      <c r="H59" s="40" t="s">
        <v>507</v>
      </c>
      <c r="I59" s="40" t="s">
        <v>403</v>
      </c>
      <c r="J59" s="52" t="s">
        <v>425</v>
      </c>
    </row>
    <row r="60" ht="45" customHeight="1" spans="1:10">
      <c r="A60" s="23"/>
      <c r="B60" s="23"/>
      <c r="C60" s="23" t="s">
        <v>398</v>
      </c>
      <c r="D60" s="51" t="s">
        <v>408</v>
      </c>
      <c r="E60" s="52" t="s">
        <v>433</v>
      </c>
      <c r="F60" s="40" t="s">
        <v>423</v>
      </c>
      <c r="G60" s="24" t="s">
        <v>434</v>
      </c>
      <c r="H60" s="40" t="s">
        <v>411</v>
      </c>
      <c r="I60" s="40" t="s">
        <v>403</v>
      </c>
      <c r="J60" s="52" t="s">
        <v>435</v>
      </c>
    </row>
    <row r="61" ht="45" customHeight="1" spans="1:10">
      <c r="A61" s="23"/>
      <c r="B61" s="23"/>
      <c r="C61" s="23" t="s">
        <v>398</v>
      </c>
      <c r="D61" s="51" t="s">
        <v>408</v>
      </c>
      <c r="E61" s="52" t="s">
        <v>514</v>
      </c>
      <c r="F61" s="40" t="s">
        <v>423</v>
      </c>
      <c r="G61" s="24" t="s">
        <v>434</v>
      </c>
      <c r="H61" s="40" t="s">
        <v>411</v>
      </c>
      <c r="I61" s="40" t="s">
        <v>403</v>
      </c>
      <c r="J61" s="52" t="s">
        <v>515</v>
      </c>
    </row>
    <row r="62" ht="60" customHeight="1" spans="1:10">
      <c r="A62" s="23"/>
      <c r="B62" s="23"/>
      <c r="C62" s="23" t="s">
        <v>398</v>
      </c>
      <c r="D62" s="51" t="s">
        <v>408</v>
      </c>
      <c r="E62" s="52" t="s">
        <v>436</v>
      </c>
      <c r="F62" s="40" t="s">
        <v>401</v>
      </c>
      <c r="G62" s="24" t="s">
        <v>410</v>
      </c>
      <c r="H62" s="40" t="s">
        <v>411</v>
      </c>
      <c r="I62" s="40" t="s">
        <v>403</v>
      </c>
      <c r="J62" s="52" t="s">
        <v>437</v>
      </c>
    </row>
    <row r="63" ht="45" customHeight="1" spans="1:10">
      <c r="A63" s="23"/>
      <c r="B63" s="23"/>
      <c r="C63" s="23" t="s">
        <v>398</v>
      </c>
      <c r="D63" s="51" t="s">
        <v>438</v>
      </c>
      <c r="E63" s="52" t="s">
        <v>439</v>
      </c>
      <c r="F63" s="40" t="s">
        <v>423</v>
      </c>
      <c r="G63" s="24" t="s">
        <v>434</v>
      </c>
      <c r="H63" s="40" t="s">
        <v>411</v>
      </c>
      <c r="I63" s="40" t="s">
        <v>403</v>
      </c>
      <c r="J63" s="52" t="s">
        <v>440</v>
      </c>
    </row>
    <row r="64" ht="45" customHeight="1" spans="1:10">
      <c r="A64" s="23"/>
      <c r="B64" s="23"/>
      <c r="C64" s="23" t="s">
        <v>413</v>
      </c>
      <c r="D64" s="51" t="s">
        <v>414</v>
      </c>
      <c r="E64" s="52" t="s">
        <v>441</v>
      </c>
      <c r="F64" s="40" t="s">
        <v>401</v>
      </c>
      <c r="G64" s="24" t="s">
        <v>434</v>
      </c>
      <c r="H64" s="40" t="s">
        <v>411</v>
      </c>
      <c r="I64" s="40" t="s">
        <v>403</v>
      </c>
      <c r="J64" s="52" t="s">
        <v>442</v>
      </c>
    </row>
    <row r="65" ht="45" customHeight="1" spans="1:10">
      <c r="A65" s="23"/>
      <c r="B65" s="23"/>
      <c r="C65" s="23" t="s">
        <v>417</v>
      </c>
      <c r="D65" s="51" t="s">
        <v>418</v>
      </c>
      <c r="E65" s="52" t="s">
        <v>443</v>
      </c>
      <c r="F65" s="40" t="s">
        <v>401</v>
      </c>
      <c r="G65" s="24" t="s">
        <v>434</v>
      </c>
      <c r="H65" s="40" t="s">
        <v>411</v>
      </c>
      <c r="I65" s="40" t="s">
        <v>403</v>
      </c>
      <c r="J65" s="52" t="s">
        <v>444</v>
      </c>
    </row>
    <row r="66" ht="138" customHeight="1" spans="1:10">
      <c r="A66" s="50" t="s">
        <v>358</v>
      </c>
      <c r="B66" s="53" t="s">
        <v>516</v>
      </c>
      <c r="C66" s="23"/>
      <c r="D66" s="23"/>
      <c r="E66" s="23"/>
      <c r="F66" s="23"/>
      <c r="G66" s="23"/>
      <c r="H66" s="23"/>
      <c r="I66" s="23"/>
      <c r="J66" s="23"/>
    </row>
    <row r="67" ht="20.25" customHeight="1" spans="1:10">
      <c r="A67" s="23"/>
      <c r="B67" s="23"/>
      <c r="C67" s="23" t="s">
        <v>398</v>
      </c>
      <c r="D67" s="51" t="s">
        <v>399</v>
      </c>
      <c r="E67" s="52" t="s">
        <v>462</v>
      </c>
      <c r="F67" s="40" t="s">
        <v>423</v>
      </c>
      <c r="G67" s="24" t="s">
        <v>50</v>
      </c>
      <c r="H67" s="40" t="s">
        <v>428</v>
      </c>
      <c r="I67" s="40" t="s">
        <v>403</v>
      </c>
      <c r="J67" s="52" t="s">
        <v>463</v>
      </c>
    </row>
    <row r="68" ht="20.25" customHeight="1" spans="1:10">
      <c r="A68" s="23"/>
      <c r="B68" s="23"/>
      <c r="C68" s="23" t="s">
        <v>398</v>
      </c>
      <c r="D68" s="51" t="s">
        <v>399</v>
      </c>
      <c r="E68" s="52" t="s">
        <v>464</v>
      </c>
      <c r="F68" s="40" t="s">
        <v>423</v>
      </c>
      <c r="G68" s="24" t="s">
        <v>47</v>
      </c>
      <c r="H68" s="40" t="s">
        <v>428</v>
      </c>
      <c r="I68" s="40" t="s">
        <v>403</v>
      </c>
      <c r="J68" s="52" t="s">
        <v>465</v>
      </c>
    </row>
    <row r="69" ht="20.25" customHeight="1" spans="1:10">
      <c r="A69" s="23"/>
      <c r="B69" s="23"/>
      <c r="C69" s="23" t="s">
        <v>398</v>
      </c>
      <c r="D69" s="51" t="s">
        <v>399</v>
      </c>
      <c r="E69" s="52" t="s">
        <v>466</v>
      </c>
      <c r="F69" s="40" t="s">
        <v>423</v>
      </c>
      <c r="G69" s="24" t="s">
        <v>47</v>
      </c>
      <c r="H69" s="40" t="s">
        <v>428</v>
      </c>
      <c r="I69" s="40" t="s">
        <v>403</v>
      </c>
      <c r="J69" s="52" t="s">
        <v>517</v>
      </c>
    </row>
    <row r="70" ht="20.25" customHeight="1" spans="1:10">
      <c r="A70" s="23"/>
      <c r="B70" s="23"/>
      <c r="C70" s="23" t="s">
        <v>398</v>
      </c>
      <c r="D70" s="51" t="s">
        <v>399</v>
      </c>
      <c r="E70" s="52" t="s">
        <v>468</v>
      </c>
      <c r="F70" s="40" t="s">
        <v>423</v>
      </c>
      <c r="G70" s="24" t="s">
        <v>50</v>
      </c>
      <c r="H70" s="40" t="s">
        <v>428</v>
      </c>
      <c r="I70" s="40" t="s">
        <v>403</v>
      </c>
      <c r="J70" s="52" t="s">
        <v>518</v>
      </c>
    </row>
    <row r="71" ht="20.25" customHeight="1" spans="1:10">
      <c r="A71" s="23"/>
      <c r="B71" s="23"/>
      <c r="C71" s="23" t="s">
        <v>398</v>
      </c>
      <c r="D71" s="51" t="s">
        <v>399</v>
      </c>
      <c r="E71" s="52" t="s">
        <v>470</v>
      </c>
      <c r="F71" s="40" t="s">
        <v>423</v>
      </c>
      <c r="G71" s="24" t="s">
        <v>50</v>
      </c>
      <c r="H71" s="40" t="s">
        <v>428</v>
      </c>
      <c r="I71" s="40" t="s">
        <v>403</v>
      </c>
      <c r="J71" s="52" t="s">
        <v>519</v>
      </c>
    </row>
    <row r="72" ht="20.25" customHeight="1" spans="1:10">
      <c r="A72" s="23"/>
      <c r="B72" s="23"/>
      <c r="C72" s="23" t="s">
        <v>398</v>
      </c>
      <c r="D72" s="51" t="s">
        <v>399</v>
      </c>
      <c r="E72" s="52" t="s">
        <v>472</v>
      </c>
      <c r="F72" s="40" t="s">
        <v>423</v>
      </c>
      <c r="G72" s="24" t="s">
        <v>51</v>
      </c>
      <c r="H72" s="40" t="s">
        <v>428</v>
      </c>
      <c r="I72" s="40" t="s">
        <v>403</v>
      </c>
      <c r="J72" s="52" t="s">
        <v>520</v>
      </c>
    </row>
    <row r="73" ht="20.25" customHeight="1" spans="1:10">
      <c r="A73" s="23"/>
      <c r="B73" s="23"/>
      <c r="C73" s="23" t="s">
        <v>398</v>
      </c>
      <c r="D73" s="51" t="s">
        <v>399</v>
      </c>
      <c r="E73" s="52" t="s">
        <v>474</v>
      </c>
      <c r="F73" s="40" t="s">
        <v>423</v>
      </c>
      <c r="G73" s="24" t="s">
        <v>50</v>
      </c>
      <c r="H73" s="40" t="s">
        <v>428</v>
      </c>
      <c r="I73" s="40" t="s">
        <v>403</v>
      </c>
      <c r="J73" s="52" t="s">
        <v>521</v>
      </c>
    </row>
    <row r="74" ht="20.25" customHeight="1" spans="1:10">
      <c r="A74" s="23"/>
      <c r="B74" s="23"/>
      <c r="C74" s="23" t="s">
        <v>398</v>
      </c>
      <c r="D74" s="51" t="s">
        <v>399</v>
      </c>
      <c r="E74" s="52" t="s">
        <v>476</v>
      </c>
      <c r="F74" s="40" t="s">
        <v>423</v>
      </c>
      <c r="G74" s="24" t="s">
        <v>477</v>
      </c>
      <c r="H74" s="40" t="s">
        <v>428</v>
      </c>
      <c r="I74" s="40" t="s">
        <v>403</v>
      </c>
      <c r="J74" s="52" t="s">
        <v>522</v>
      </c>
    </row>
    <row r="75" ht="20.25" customHeight="1" spans="1:10">
      <c r="A75" s="23"/>
      <c r="B75" s="23"/>
      <c r="C75" s="23" t="s">
        <v>398</v>
      </c>
      <c r="D75" s="51" t="s">
        <v>399</v>
      </c>
      <c r="E75" s="52" t="s">
        <v>479</v>
      </c>
      <c r="F75" s="40" t="s">
        <v>423</v>
      </c>
      <c r="G75" s="24" t="s">
        <v>480</v>
      </c>
      <c r="H75" s="40" t="s">
        <v>428</v>
      </c>
      <c r="I75" s="40" t="s">
        <v>403</v>
      </c>
      <c r="J75" s="52" t="s">
        <v>523</v>
      </c>
    </row>
    <row r="76" ht="20.25" customHeight="1" spans="1:10">
      <c r="A76" s="23"/>
      <c r="B76" s="23"/>
      <c r="C76" s="23" t="s">
        <v>398</v>
      </c>
      <c r="D76" s="51" t="s">
        <v>399</v>
      </c>
      <c r="E76" s="52" t="s">
        <v>482</v>
      </c>
      <c r="F76" s="40" t="s">
        <v>423</v>
      </c>
      <c r="G76" s="24" t="s">
        <v>47</v>
      </c>
      <c r="H76" s="40" t="s">
        <v>428</v>
      </c>
      <c r="I76" s="40" t="s">
        <v>403</v>
      </c>
      <c r="J76" s="52" t="s">
        <v>524</v>
      </c>
    </row>
    <row r="77" ht="20.25" customHeight="1" spans="1:10">
      <c r="A77" s="23"/>
      <c r="B77" s="23"/>
      <c r="C77" s="23" t="s">
        <v>398</v>
      </c>
      <c r="D77" s="51" t="s">
        <v>408</v>
      </c>
      <c r="E77" s="52" t="s">
        <v>433</v>
      </c>
      <c r="F77" s="40" t="s">
        <v>423</v>
      </c>
      <c r="G77" s="24" t="s">
        <v>434</v>
      </c>
      <c r="H77" s="40" t="s">
        <v>411</v>
      </c>
      <c r="I77" s="40" t="s">
        <v>403</v>
      </c>
      <c r="J77" s="52" t="s">
        <v>483</v>
      </c>
    </row>
    <row r="78" ht="20.25" customHeight="1" spans="1:10">
      <c r="A78" s="23"/>
      <c r="B78" s="23"/>
      <c r="C78" s="23" t="s">
        <v>398</v>
      </c>
      <c r="D78" s="51" t="s">
        <v>438</v>
      </c>
      <c r="E78" s="52" t="s">
        <v>525</v>
      </c>
      <c r="F78" s="40" t="s">
        <v>423</v>
      </c>
      <c r="G78" s="24" t="s">
        <v>434</v>
      </c>
      <c r="H78" s="40" t="s">
        <v>411</v>
      </c>
      <c r="I78" s="40" t="s">
        <v>403</v>
      </c>
      <c r="J78" s="52" t="s">
        <v>484</v>
      </c>
    </row>
    <row r="79" ht="20.25" customHeight="1" spans="1:10">
      <c r="A79" s="23"/>
      <c r="B79" s="23"/>
      <c r="C79" s="23" t="s">
        <v>413</v>
      </c>
      <c r="D79" s="51" t="s">
        <v>414</v>
      </c>
      <c r="E79" s="52" t="s">
        <v>485</v>
      </c>
      <c r="F79" s="40" t="s">
        <v>401</v>
      </c>
      <c r="G79" s="24" t="s">
        <v>410</v>
      </c>
      <c r="H79" s="40" t="s">
        <v>411</v>
      </c>
      <c r="I79" s="40" t="s">
        <v>403</v>
      </c>
      <c r="J79" s="52" t="s">
        <v>486</v>
      </c>
    </row>
    <row r="80" ht="20.25" customHeight="1" spans="1:10">
      <c r="A80" s="23"/>
      <c r="B80" s="23"/>
      <c r="C80" s="23" t="s">
        <v>417</v>
      </c>
      <c r="D80" s="51" t="s">
        <v>418</v>
      </c>
      <c r="E80" s="52" t="s">
        <v>489</v>
      </c>
      <c r="F80" s="40" t="s">
        <v>401</v>
      </c>
      <c r="G80" s="24" t="s">
        <v>410</v>
      </c>
      <c r="H80" s="40" t="s">
        <v>411</v>
      </c>
      <c r="I80" s="40" t="s">
        <v>403</v>
      </c>
      <c r="J80" s="52" t="s">
        <v>490</v>
      </c>
    </row>
    <row r="81" ht="94" customHeight="1" spans="1:10">
      <c r="A81" s="50" t="s">
        <v>376</v>
      </c>
      <c r="B81" s="53" t="s">
        <v>526</v>
      </c>
      <c r="C81" s="23"/>
      <c r="D81" s="23"/>
      <c r="E81" s="23"/>
      <c r="F81" s="23"/>
      <c r="G81" s="23"/>
      <c r="H81" s="23"/>
      <c r="I81" s="23"/>
      <c r="J81" s="23"/>
    </row>
    <row r="82" ht="20.25" customHeight="1" spans="1:10">
      <c r="A82" s="23"/>
      <c r="B82" s="23"/>
      <c r="C82" s="23" t="s">
        <v>398</v>
      </c>
      <c r="D82" s="51" t="s">
        <v>399</v>
      </c>
      <c r="E82" s="52" t="s">
        <v>527</v>
      </c>
      <c r="F82" s="40" t="s">
        <v>423</v>
      </c>
      <c r="G82" s="24" t="s">
        <v>49</v>
      </c>
      <c r="H82" s="40" t="s">
        <v>428</v>
      </c>
      <c r="I82" s="40" t="s">
        <v>403</v>
      </c>
      <c r="J82" s="52" t="s">
        <v>528</v>
      </c>
    </row>
    <row r="83" ht="20.25" customHeight="1" spans="1:10">
      <c r="A83" s="23"/>
      <c r="B83" s="23"/>
      <c r="C83" s="23" t="s">
        <v>398</v>
      </c>
      <c r="D83" s="51" t="s">
        <v>399</v>
      </c>
      <c r="E83" s="52" t="s">
        <v>529</v>
      </c>
      <c r="F83" s="40" t="s">
        <v>423</v>
      </c>
      <c r="G83" s="24" t="s">
        <v>427</v>
      </c>
      <c r="H83" s="40" t="s">
        <v>530</v>
      </c>
      <c r="I83" s="40" t="s">
        <v>403</v>
      </c>
      <c r="J83" s="52" t="s">
        <v>531</v>
      </c>
    </row>
    <row r="84" ht="45" customHeight="1" spans="1:10">
      <c r="A84" s="23"/>
      <c r="B84" s="23"/>
      <c r="C84" s="23" t="s">
        <v>398</v>
      </c>
      <c r="D84" s="51" t="s">
        <v>408</v>
      </c>
      <c r="E84" s="52" t="s">
        <v>532</v>
      </c>
      <c r="F84" s="40" t="s">
        <v>423</v>
      </c>
      <c r="G84" s="24" t="s">
        <v>434</v>
      </c>
      <c r="H84" s="40" t="s">
        <v>411</v>
      </c>
      <c r="I84" s="40" t="s">
        <v>403</v>
      </c>
      <c r="J84" s="52" t="s">
        <v>533</v>
      </c>
    </row>
    <row r="85" ht="59" customHeight="1" spans="1:10">
      <c r="A85" s="23"/>
      <c r="B85" s="23"/>
      <c r="C85" s="23" t="s">
        <v>398</v>
      </c>
      <c r="D85" s="51" t="s">
        <v>408</v>
      </c>
      <c r="E85" s="52" t="s">
        <v>534</v>
      </c>
      <c r="F85" s="40" t="s">
        <v>401</v>
      </c>
      <c r="G85" s="24" t="s">
        <v>410</v>
      </c>
      <c r="H85" s="40" t="s">
        <v>411</v>
      </c>
      <c r="I85" s="40" t="s">
        <v>403</v>
      </c>
      <c r="J85" s="52" t="s">
        <v>535</v>
      </c>
    </row>
    <row r="86" ht="45" customHeight="1" spans="1:10">
      <c r="A86" s="23"/>
      <c r="B86" s="23"/>
      <c r="C86" s="23" t="s">
        <v>398</v>
      </c>
      <c r="D86" s="51" t="s">
        <v>438</v>
      </c>
      <c r="E86" s="52" t="s">
        <v>536</v>
      </c>
      <c r="F86" s="40" t="s">
        <v>423</v>
      </c>
      <c r="G86" s="24" t="s">
        <v>434</v>
      </c>
      <c r="H86" s="40" t="s">
        <v>411</v>
      </c>
      <c r="I86" s="40" t="s">
        <v>403</v>
      </c>
      <c r="J86" s="52" t="s">
        <v>537</v>
      </c>
    </row>
    <row r="87" ht="45" customHeight="1" spans="1:10">
      <c r="A87" s="23"/>
      <c r="B87" s="23"/>
      <c r="C87" s="23" t="s">
        <v>398</v>
      </c>
      <c r="D87" s="51" t="s">
        <v>438</v>
      </c>
      <c r="E87" s="52" t="s">
        <v>538</v>
      </c>
      <c r="F87" s="40" t="s">
        <v>423</v>
      </c>
      <c r="G87" s="24" t="s">
        <v>46</v>
      </c>
      <c r="H87" s="40" t="s">
        <v>539</v>
      </c>
      <c r="I87" s="40" t="s">
        <v>403</v>
      </c>
      <c r="J87" s="52" t="s">
        <v>540</v>
      </c>
    </row>
    <row r="88" ht="45" customHeight="1" spans="1:10">
      <c r="A88" s="23"/>
      <c r="B88" s="23"/>
      <c r="C88" s="23" t="s">
        <v>413</v>
      </c>
      <c r="D88" s="51" t="s">
        <v>414</v>
      </c>
      <c r="E88" s="52" t="s">
        <v>441</v>
      </c>
      <c r="F88" s="40" t="s">
        <v>401</v>
      </c>
      <c r="G88" s="24" t="s">
        <v>410</v>
      </c>
      <c r="H88" s="40" t="s">
        <v>411</v>
      </c>
      <c r="I88" s="40" t="s">
        <v>403</v>
      </c>
      <c r="J88" s="52" t="s">
        <v>541</v>
      </c>
    </row>
    <row r="89" ht="20.25" customHeight="1" spans="1:10">
      <c r="A89" s="23"/>
      <c r="B89" s="23"/>
      <c r="C89" s="23" t="s">
        <v>413</v>
      </c>
      <c r="D89" s="51" t="s">
        <v>456</v>
      </c>
      <c r="E89" s="52" t="s">
        <v>542</v>
      </c>
      <c r="F89" s="40" t="s">
        <v>401</v>
      </c>
      <c r="G89" s="24" t="s">
        <v>410</v>
      </c>
      <c r="H89" s="40" t="s">
        <v>411</v>
      </c>
      <c r="I89" s="40" t="s">
        <v>403</v>
      </c>
      <c r="J89" s="52" t="s">
        <v>543</v>
      </c>
    </row>
    <row r="90" ht="20.25" customHeight="1" spans="1:10">
      <c r="A90" s="23"/>
      <c r="B90" s="23"/>
      <c r="C90" s="23" t="s">
        <v>417</v>
      </c>
      <c r="D90" s="51" t="s">
        <v>418</v>
      </c>
      <c r="E90" s="52" t="s">
        <v>544</v>
      </c>
      <c r="F90" s="40" t="s">
        <v>401</v>
      </c>
      <c r="G90" s="24" t="s">
        <v>410</v>
      </c>
      <c r="H90" s="40" t="s">
        <v>411</v>
      </c>
      <c r="I90" s="40" t="s">
        <v>403</v>
      </c>
      <c r="J90" s="52" t="s">
        <v>545</v>
      </c>
    </row>
    <row r="91" ht="174" customHeight="1" spans="1:10">
      <c r="A91" s="50" t="s">
        <v>365</v>
      </c>
      <c r="B91" s="53" t="s">
        <v>546</v>
      </c>
      <c r="C91" s="23"/>
      <c r="D91" s="23"/>
      <c r="E91" s="23"/>
      <c r="F91" s="23"/>
      <c r="G91" s="23"/>
      <c r="H91" s="23"/>
      <c r="I91" s="23"/>
      <c r="J91" s="23"/>
    </row>
    <row r="92" ht="33" customHeight="1" spans="1:10">
      <c r="A92" s="23"/>
      <c r="B92" s="23"/>
      <c r="C92" s="23" t="s">
        <v>398</v>
      </c>
      <c r="D92" s="51" t="s">
        <v>399</v>
      </c>
      <c r="E92" s="52" t="s">
        <v>400</v>
      </c>
      <c r="F92" s="40" t="s">
        <v>401</v>
      </c>
      <c r="G92" s="24" t="s">
        <v>78</v>
      </c>
      <c r="H92" s="40" t="s">
        <v>402</v>
      </c>
      <c r="I92" s="40" t="s">
        <v>403</v>
      </c>
      <c r="J92" s="52" t="s">
        <v>404</v>
      </c>
    </row>
    <row r="93" ht="20.25" customHeight="1" spans="1:10">
      <c r="A93" s="23"/>
      <c r="B93" s="23"/>
      <c r="C93" s="23" t="s">
        <v>398</v>
      </c>
      <c r="D93" s="51" t="s">
        <v>399</v>
      </c>
      <c r="E93" s="52" t="s">
        <v>462</v>
      </c>
      <c r="F93" s="40" t="s">
        <v>423</v>
      </c>
      <c r="G93" s="24" t="s">
        <v>50</v>
      </c>
      <c r="H93" s="40" t="s">
        <v>424</v>
      </c>
      <c r="I93" s="40" t="s">
        <v>403</v>
      </c>
      <c r="J93" s="52" t="s">
        <v>463</v>
      </c>
    </row>
    <row r="94" ht="20.25" customHeight="1" spans="1:10">
      <c r="A94" s="23"/>
      <c r="B94" s="23"/>
      <c r="C94" s="23" t="s">
        <v>398</v>
      </c>
      <c r="D94" s="51" t="s">
        <v>399</v>
      </c>
      <c r="E94" s="52" t="s">
        <v>464</v>
      </c>
      <c r="F94" s="40" t="s">
        <v>423</v>
      </c>
      <c r="G94" s="24" t="s">
        <v>47</v>
      </c>
      <c r="H94" s="40" t="s">
        <v>424</v>
      </c>
      <c r="I94" s="40" t="s">
        <v>403</v>
      </c>
      <c r="J94" s="52" t="s">
        <v>465</v>
      </c>
    </row>
    <row r="95" ht="20.25" customHeight="1" spans="1:10">
      <c r="A95" s="23"/>
      <c r="B95" s="23"/>
      <c r="C95" s="23" t="s">
        <v>398</v>
      </c>
      <c r="D95" s="51" t="s">
        <v>399</v>
      </c>
      <c r="E95" s="52" t="s">
        <v>547</v>
      </c>
      <c r="F95" s="40" t="s">
        <v>423</v>
      </c>
      <c r="G95" s="24" t="s">
        <v>548</v>
      </c>
      <c r="H95" s="40" t="s">
        <v>424</v>
      </c>
      <c r="I95" s="40" t="s">
        <v>403</v>
      </c>
      <c r="J95" s="52" t="s">
        <v>549</v>
      </c>
    </row>
    <row r="96" ht="20.25" customHeight="1" spans="1:10">
      <c r="A96" s="23"/>
      <c r="B96" s="23"/>
      <c r="C96" s="23" t="s">
        <v>398</v>
      </c>
      <c r="D96" s="51" t="s">
        <v>399</v>
      </c>
      <c r="E96" s="52" t="s">
        <v>550</v>
      </c>
      <c r="F96" s="40" t="s">
        <v>423</v>
      </c>
      <c r="G96" s="24" t="s">
        <v>480</v>
      </c>
      <c r="H96" s="40" t="s">
        <v>424</v>
      </c>
      <c r="I96" s="40" t="s">
        <v>403</v>
      </c>
      <c r="J96" s="52" t="s">
        <v>551</v>
      </c>
    </row>
    <row r="97" ht="44" customHeight="1" spans="1:10">
      <c r="A97" s="23"/>
      <c r="B97" s="23"/>
      <c r="C97" s="23" t="s">
        <v>398</v>
      </c>
      <c r="D97" s="51" t="s">
        <v>438</v>
      </c>
      <c r="E97" s="52" t="s">
        <v>439</v>
      </c>
      <c r="F97" s="40" t="s">
        <v>423</v>
      </c>
      <c r="G97" s="24" t="s">
        <v>434</v>
      </c>
      <c r="H97" s="40" t="s">
        <v>411</v>
      </c>
      <c r="I97" s="40" t="s">
        <v>403</v>
      </c>
      <c r="J97" s="52" t="s">
        <v>440</v>
      </c>
    </row>
    <row r="98" ht="20.25" customHeight="1" spans="1:10">
      <c r="A98" s="23"/>
      <c r="B98" s="23"/>
      <c r="C98" s="23" t="s">
        <v>413</v>
      </c>
      <c r="D98" s="51" t="s">
        <v>414</v>
      </c>
      <c r="E98" s="52" t="s">
        <v>485</v>
      </c>
      <c r="F98" s="40" t="s">
        <v>423</v>
      </c>
      <c r="G98" s="24" t="s">
        <v>434</v>
      </c>
      <c r="H98" s="40" t="s">
        <v>411</v>
      </c>
      <c r="I98" s="40" t="s">
        <v>403</v>
      </c>
      <c r="J98" s="52" t="s">
        <v>486</v>
      </c>
    </row>
    <row r="99" ht="20.25" customHeight="1" spans="1:10">
      <c r="A99" s="23"/>
      <c r="B99" s="23"/>
      <c r="C99" s="23" t="s">
        <v>413</v>
      </c>
      <c r="D99" s="51" t="s">
        <v>456</v>
      </c>
      <c r="E99" s="52" t="s">
        <v>487</v>
      </c>
      <c r="F99" s="40" t="s">
        <v>423</v>
      </c>
      <c r="G99" s="24" t="s">
        <v>434</v>
      </c>
      <c r="H99" s="40" t="s">
        <v>411</v>
      </c>
      <c r="I99" s="40" t="s">
        <v>403</v>
      </c>
      <c r="J99" s="52" t="s">
        <v>488</v>
      </c>
    </row>
    <row r="100" ht="20.25" customHeight="1" spans="1:10">
      <c r="A100" s="23"/>
      <c r="B100" s="23"/>
      <c r="C100" s="23" t="s">
        <v>417</v>
      </c>
      <c r="D100" s="51" t="s">
        <v>418</v>
      </c>
      <c r="E100" s="52" t="s">
        <v>552</v>
      </c>
      <c r="F100" s="40" t="s">
        <v>423</v>
      </c>
      <c r="G100" s="24" t="s">
        <v>434</v>
      </c>
      <c r="H100" s="40" t="s">
        <v>411</v>
      </c>
      <c r="I100" s="40" t="s">
        <v>403</v>
      </c>
      <c r="J100" s="52" t="s">
        <v>553</v>
      </c>
    </row>
    <row r="101" ht="193" customHeight="1" spans="1:10">
      <c r="A101" s="50" t="s">
        <v>361</v>
      </c>
      <c r="B101" s="53" t="s">
        <v>554</v>
      </c>
      <c r="C101" s="23"/>
      <c r="D101" s="23"/>
      <c r="E101" s="23"/>
      <c r="F101" s="23"/>
      <c r="G101" s="23"/>
      <c r="H101" s="23"/>
      <c r="I101" s="23"/>
      <c r="J101" s="23"/>
    </row>
    <row r="102" ht="39" customHeight="1" spans="1:10">
      <c r="A102" s="23"/>
      <c r="B102" s="23"/>
      <c r="C102" s="23" t="s">
        <v>398</v>
      </c>
      <c r="D102" s="51" t="s">
        <v>399</v>
      </c>
      <c r="E102" s="52" t="s">
        <v>555</v>
      </c>
      <c r="F102" s="40" t="s">
        <v>401</v>
      </c>
      <c r="G102" s="24" t="s">
        <v>78</v>
      </c>
      <c r="H102" s="40" t="s">
        <v>402</v>
      </c>
      <c r="I102" s="40" t="s">
        <v>403</v>
      </c>
      <c r="J102" s="52" t="s">
        <v>556</v>
      </c>
    </row>
    <row r="103" ht="20.25" customHeight="1" spans="1:10">
      <c r="A103" s="23"/>
      <c r="B103" s="23"/>
      <c r="C103" s="23" t="s">
        <v>398</v>
      </c>
      <c r="D103" s="51" t="s">
        <v>399</v>
      </c>
      <c r="E103" s="52" t="s">
        <v>557</v>
      </c>
      <c r="F103" s="40" t="s">
        <v>423</v>
      </c>
      <c r="G103" s="24" t="s">
        <v>52</v>
      </c>
      <c r="H103" s="40" t="s">
        <v>424</v>
      </c>
      <c r="I103" s="40" t="s">
        <v>403</v>
      </c>
      <c r="J103" s="52" t="s">
        <v>558</v>
      </c>
    </row>
    <row r="104" ht="20.25" customHeight="1" spans="1:10">
      <c r="A104" s="23"/>
      <c r="B104" s="23"/>
      <c r="C104" s="23" t="s">
        <v>398</v>
      </c>
      <c r="D104" s="51" t="s">
        <v>399</v>
      </c>
      <c r="E104" s="52" t="s">
        <v>559</v>
      </c>
      <c r="F104" s="40" t="s">
        <v>423</v>
      </c>
      <c r="G104" s="24" t="s">
        <v>427</v>
      </c>
      <c r="H104" s="40" t="s">
        <v>530</v>
      </c>
      <c r="I104" s="40" t="s">
        <v>403</v>
      </c>
      <c r="J104" s="52" t="s">
        <v>560</v>
      </c>
    </row>
    <row r="105" ht="57" customHeight="1" spans="1:10">
      <c r="A105" s="23"/>
      <c r="B105" s="23"/>
      <c r="C105" s="23" t="s">
        <v>398</v>
      </c>
      <c r="D105" s="51" t="s">
        <v>408</v>
      </c>
      <c r="E105" s="52" t="s">
        <v>561</v>
      </c>
      <c r="F105" s="40" t="s">
        <v>401</v>
      </c>
      <c r="G105" s="24" t="s">
        <v>410</v>
      </c>
      <c r="H105" s="40" t="s">
        <v>411</v>
      </c>
      <c r="I105" s="40" t="s">
        <v>403</v>
      </c>
      <c r="J105" s="52" t="s">
        <v>562</v>
      </c>
    </row>
    <row r="106" ht="45" customHeight="1" spans="1:10">
      <c r="A106" s="23"/>
      <c r="B106" s="23"/>
      <c r="C106" s="23" t="s">
        <v>398</v>
      </c>
      <c r="D106" s="51" t="s">
        <v>408</v>
      </c>
      <c r="E106" s="52" t="s">
        <v>409</v>
      </c>
      <c r="F106" s="40" t="s">
        <v>401</v>
      </c>
      <c r="G106" s="24" t="s">
        <v>410</v>
      </c>
      <c r="H106" s="40" t="s">
        <v>411</v>
      </c>
      <c r="I106" s="40" t="s">
        <v>403</v>
      </c>
      <c r="J106" s="52" t="s">
        <v>412</v>
      </c>
    </row>
    <row r="107" ht="20.25" customHeight="1" spans="1:10">
      <c r="A107" s="23"/>
      <c r="B107" s="23"/>
      <c r="C107" s="23" t="s">
        <v>398</v>
      </c>
      <c r="D107" s="51" t="s">
        <v>438</v>
      </c>
      <c r="E107" s="52" t="s">
        <v>563</v>
      </c>
      <c r="F107" s="40" t="s">
        <v>423</v>
      </c>
      <c r="G107" s="24" t="s">
        <v>434</v>
      </c>
      <c r="H107" s="40" t="s">
        <v>411</v>
      </c>
      <c r="I107" s="40" t="s">
        <v>403</v>
      </c>
      <c r="J107" s="52" t="s">
        <v>564</v>
      </c>
    </row>
    <row r="108" ht="20.25" customHeight="1" spans="1:10">
      <c r="A108" s="23"/>
      <c r="B108" s="23"/>
      <c r="C108" s="23" t="s">
        <v>398</v>
      </c>
      <c r="D108" s="51" t="s">
        <v>438</v>
      </c>
      <c r="E108" s="52" t="s">
        <v>565</v>
      </c>
      <c r="F108" s="40" t="s">
        <v>401</v>
      </c>
      <c r="G108" s="24" t="s">
        <v>410</v>
      </c>
      <c r="H108" s="40" t="s">
        <v>411</v>
      </c>
      <c r="I108" s="40" t="s">
        <v>403</v>
      </c>
      <c r="J108" s="52" t="s">
        <v>566</v>
      </c>
    </row>
    <row r="109" ht="20.25" customHeight="1" spans="1:10">
      <c r="A109" s="23"/>
      <c r="B109" s="23"/>
      <c r="C109" s="23" t="s">
        <v>413</v>
      </c>
      <c r="D109" s="51" t="s">
        <v>414</v>
      </c>
      <c r="E109" s="52" t="s">
        <v>485</v>
      </c>
      <c r="F109" s="40" t="s">
        <v>401</v>
      </c>
      <c r="G109" s="24" t="s">
        <v>410</v>
      </c>
      <c r="H109" s="40" t="s">
        <v>411</v>
      </c>
      <c r="I109" s="40" t="s">
        <v>403</v>
      </c>
      <c r="J109" s="52" t="s">
        <v>567</v>
      </c>
    </row>
    <row r="110" ht="20.25" customHeight="1" spans="1:10">
      <c r="A110" s="23"/>
      <c r="B110" s="23"/>
      <c r="C110" s="23" t="s">
        <v>413</v>
      </c>
      <c r="D110" s="51" t="s">
        <v>456</v>
      </c>
      <c r="E110" s="52" t="s">
        <v>568</v>
      </c>
      <c r="F110" s="40" t="s">
        <v>401</v>
      </c>
      <c r="G110" s="24" t="s">
        <v>410</v>
      </c>
      <c r="H110" s="40" t="s">
        <v>411</v>
      </c>
      <c r="I110" s="40" t="s">
        <v>403</v>
      </c>
      <c r="J110" s="52" t="s">
        <v>569</v>
      </c>
    </row>
    <row r="111" ht="44" customHeight="1" spans="1:10">
      <c r="A111" s="23"/>
      <c r="B111" s="23"/>
      <c r="C111" s="23" t="s">
        <v>417</v>
      </c>
      <c r="D111" s="51" t="s">
        <v>418</v>
      </c>
      <c r="E111" s="52" t="s">
        <v>570</v>
      </c>
      <c r="F111" s="40" t="s">
        <v>401</v>
      </c>
      <c r="G111" s="24" t="s">
        <v>410</v>
      </c>
      <c r="H111" s="40" t="s">
        <v>411</v>
      </c>
      <c r="I111" s="40" t="s">
        <v>403</v>
      </c>
      <c r="J111" s="52" t="s">
        <v>571</v>
      </c>
    </row>
    <row r="112" ht="20.25" customHeight="1" spans="1:10">
      <c r="A112" s="23" t="s">
        <v>64</v>
      </c>
      <c r="B112" s="23"/>
      <c r="C112" s="23"/>
      <c r="D112" s="23"/>
      <c r="E112" s="23"/>
      <c r="F112" s="23"/>
      <c r="G112" s="23"/>
      <c r="H112" s="23"/>
      <c r="I112" s="23"/>
      <c r="J112" s="23"/>
    </row>
    <row r="113" ht="134" customHeight="1" spans="1:10">
      <c r="A113" s="50" t="s">
        <v>380</v>
      </c>
      <c r="B113" s="53" t="s">
        <v>572</v>
      </c>
      <c r="C113" s="23"/>
      <c r="D113" s="23"/>
      <c r="E113" s="23"/>
      <c r="F113" s="23"/>
      <c r="G113" s="23"/>
      <c r="H113" s="23"/>
      <c r="I113" s="23"/>
      <c r="J113" s="23"/>
    </row>
    <row r="114" ht="38" customHeight="1" spans="1:10">
      <c r="A114" s="23"/>
      <c r="B114" s="23"/>
      <c r="C114" s="23" t="s">
        <v>398</v>
      </c>
      <c r="D114" s="51" t="s">
        <v>399</v>
      </c>
      <c r="E114" s="52" t="s">
        <v>573</v>
      </c>
      <c r="F114" s="40" t="s">
        <v>423</v>
      </c>
      <c r="G114" s="24" t="s">
        <v>574</v>
      </c>
      <c r="H114" s="40" t="s">
        <v>428</v>
      </c>
      <c r="I114" s="40" t="s">
        <v>403</v>
      </c>
      <c r="J114" s="52" t="s">
        <v>575</v>
      </c>
    </row>
    <row r="115" ht="37" customHeight="1" spans="1:10">
      <c r="A115" s="23"/>
      <c r="B115" s="23"/>
      <c r="C115" s="23" t="s">
        <v>398</v>
      </c>
      <c r="D115" s="51" t="s">
        <v>438</v>
      </c>
      <c r="E115" s="52" t="s">
        <v>576</v>
      </c>
      <c r="F115" s="40" t="s">
        <v>401</v>
      </c>
      <c r="G115" s="24" t="s">
        <v>495</v>
      </c>
      <c r="H115" s="40" t="s">
        <v>411</v>
      </c>
      <c r="I115" s="40" t="s">
        <v>403</v>
      </c>
      <c r="J115" s="52" t="s">
        <v>577</v>
      </c>
    </row>
    <row r="116" ht="20.25" customHeight="1" spans="1:10">
      <c r="A116" s="23"/>
      <c r="B116" s="23"/>
      <c r="C116" s="23" t="s">
        <v>413</v>
      </c>
      <c r="D116" s="51" t="s">
        <v>414</v>
      </c>
      <c r="E116" s="52" t="s">
        <v>441</v>
      </c>
      <c r="F116" s="40" t="s">
        <v>401</v>
      </c>
      <c r="G116" s="24" t="s">
        <v>410</v>
      </c>
      <c r="H116" s="40" t="s">
        <v>411</v>
      </c>
      <c r="I116" s="40" t="s">
        <v>403</v>
      </c>
      <c r="J116" s="52" t="s">
        <v>578</v>
      </c>
    </row>
    <row r="117" ht="20.25" customHeight="1" spans="1:10">
      <c r="A117" s="23"/>
      <c r="B117" s="23"/>
      <c r="C117" s="23" t="s">
        <v>413</v>
      </c>
      <c r="D117" s="51" t="s">
        <v>579</v>
      </c>
      <c r="E117" s="52" t="s">
        <v>580</v>
      </c>
      <c r="F117" s="40" t="s">
        <v>581</v>
      </c>
      <c r="G117" s="24" t="s">
        <v>582</v>
      </c>
      <c r="H117" s="40" t="s">
        <v>411</v>
      </c>
      <c r="I117" s="40" t="s">
        <v>403</v>
      </c>
      <c r="J117" s="52" t="s">
        <v>583</v>
      </c>
    </row>
    <row r="118" ht="44" customHeight="1" spans="1:10">
      <c r="A118" s="23"/>
      <c r="B118" s="23"/>
      <c r="C118" s="23" t="s">
        <v>417</v>
      </c>
      <c r="D118" s="51" t="s">
        <v>418</v>
      </c>
      <c r="E118" s="52" t="s">
        <v>443</v>
      </c>
      <c r="F118" s="40" t="s">
        <v>401</v>
      </c>
      <c r="G118" s="24" t="s">
        <v>584</v>
      </c>
      <c r="H118" s="40" t="s">
        <v>411</v>
      </c>
      <c r="I118" s="40" t="s">
        <v>403</v>
      </c>
      <c r="J118" s="52" t="s">
        <v>585</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scale="54" fitToHeight="0" pageOrder="overThenDown"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2025-02-20T01:27:00Z</dcterms:created>
  <dcterms:modified xsi:type="dcterms:W3CDTF">2025-02-25T02:59:53Z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DE1445F9AEDF44FC92CBA33B937FA369_13</vt:lpwstr>
  </property>
  <property fmtid="{D5CDD505-2E9C-101B-9397-08002B2CF9AE}" pid="3" name="KSOProductBuildVer">
    <vt:lpwstr>2052-11.8.2.12085</vt:lpwstr>
  </property>
</Properties>
</file>