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33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 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definedNames>
    <definedName name="_xlnm._FilterDatabase" localSheetId="6" hidden="1">部门基本支出预算表04!$A$1:$W$45</definedName>
  </definedNames>
  <calcPr calcId="144525"/>
</workbook>
</file>

<file path=xl/sharedStrings.xml><?xml version="1.0" encoding="utf-8"?>
<sst xmlns="http://schemas.openxmlformats.org/spreadsheetml/2006/main" count="727" uniqueCount="290">
  <si>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</si>
  <si>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</si>
  <si>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</si>
  <si>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</si>
  <si>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</si>
  <si>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</si>
  <si>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</si>
  <si>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</si>
  <si>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</si>
  <si>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</si>
  <si>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</si>
  <si>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</si>
  <si>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</si>
  <si>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</si>
  <si>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</si>
  <si>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</si>
  <si>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</si>
  <si>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</si>
  <si>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</si>
  <si>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</si>
  <si>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</si>
  <si>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</si>
  <si>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</si>
  <si>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</si>
  <si>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</si>
  <si>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</si>
  <si>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</si>
  <si>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</si>
  <si>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</si>
  <si>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单位：元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</si>
  <si>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</si>
  <si>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</si>
  <si>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</si>
  <si>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</si>
  <si>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</si>
  <si>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</si>
  <si>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</si>
  <si>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</si>
  <si>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</si>
  <si>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</si>
  <si>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</si>
  <si>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</si>
  <si>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</si>
  <si>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</si>
  <si>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</si>
  <si>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</si>
  <si>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</si>
  <si>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</si>
  <si>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</si>
  <si>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</si>
  <si>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</si>
  <si>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</si>
  <si>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</si>
  <si>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</si>
  <si>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</si>
  <si>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377</t>
  </si>
  <si>
    <t>峨山彝族自治县医疗保障局</t>
  </si>
  <si>
    <t>377001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</si>
  <si>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</si>
  <si>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</si>
  <si>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</si>
  <si>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</si>
  <si>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</si>
  <si>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</si>
  <si>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</si>
  <si>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</si>
  <si>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</si>
  <si>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</si>
  <si>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</si>
  <si>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</si>
  <si>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</si>
  <si>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</si>
  <si>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</si>
  <si>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</si>
  <si>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</si>
  <si>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</si>
  <si>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</si>
  <si>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</si>
  <si>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</si>
  <si>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</si>
  <si>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</si>
  <si>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</si>
  <si>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</si>
  <si>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</si>
  <si>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</si>
  <si>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</si>
  <si>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2101199</t>
  </si>
  <si>
    <t>其他行政事业单位医疗支出</t>
  </si>
  <si>
    <t>21015</t>
  </si>
  <si>
    <t>医疗保障管理事务</t>
  </si>
  <si>
    <t>2101501</t>
  </si>
  <si>
    <t>行政运行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</si>
  <si>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</si>
  <si>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</si>
  <si>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</si>
  <si>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</si>
  <si>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</si>
  <si>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</si>
  <si>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</si>
  <si>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</si>
  <si>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</si>
  <si>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</si>
  <si>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</si>
  <si>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</si>
  <si>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</si>
  <si>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</si>
  <si>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</si>
  <si>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</si>
  <si>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</si>
  <si>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收入总计</t>
  </si>
  <si>
    <t>支出总计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</si>
  <si>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</si>
  <si>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</si>
  <si>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</si>
  <si>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</si>
  <si>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</si>
  <si>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</si>
  <si>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</si>
  <si>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</si>
  <si>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</si>
  <si>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</si>
  <si>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</si>
  <si>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</si>
  <si>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</si>
  <si>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</si>
  <si>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</si>
  <si>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</si>
  <si>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</si>
  <si>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</si>
  <si>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</si>
  <si>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</si>
  <si>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经济科目部门</t>
  </si>
  <si>
    <t>经济科目名称</t>
  </si>
  <si>
    <t>资金来源</t>
  </si>
  <si>
    <t>财政拨款结转结余</t>
  </si>
  <si>
    <t>总计</t>
  </si>
  <si>
    <t>一般公共预算资金</t>
  </si>
  <si>
    <t>全年数</t>
  </si>
  <si>
    <t>已提前安排</t>
  </si>
  <si>
    <t>抵扣上年垫付资金</t>
  </si>
  <si>
    <t>本次下达</t>
  </si>
  <si>
    <t>另文下达</t>
  </si>
  <si>
    <t>530426210000000014616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</si>
  <si>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</si>
  <si>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</si>
  <si>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</si>
  <si>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</si>
  <si>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</si>
  <si>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</si>
  <si>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</si>
  <si>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530426210000000014618</t>
  </si>
  <si>
    <t>社会保障缴费</t>
  </si>
  <si>
    <t>30108</t>
  </si>
  <si>
    <t>机关事业单位基本养老保险缴费</t>
  </si>
  <si>
    <t>30110</t>
  </si>
  <si>
    <t>职工基本医疗保险缴费</t>
  </si>
  <si>
    <t>30112</t>
  </si>
  <si>
    <t>其他社会保障缴费</t>
  </si>
  <si>
    <t>530426210000000014619</t>
  </si>
  <si>
    <t>30113</t>
  </si>
  <si>
    <t>530426210000000014620</t>
  </si>
  <si>
    <t>对个人和家庭的补助</t>
  </si>
  <si>
    <t>30305</t>
  </si>
  <si>
    <t>生活补助</t>
  </si>
  <si>
    <t>530426210000000014622</t>
  </si>
  <si>
    <t>行政人员公务交通补贴</t>
  </si>
  <si>
    <t>30239</t>
  </si>
  <si>
    <t>其他交通费用</t>
  </si>
  <si>
    <t>530426210000000014623</t>
  </si>
  <si>
    <t>工会经费</t>
  </si>
  <si>
    <t>30228</t>
  </si>
  <si>
    <t>530426210000000014625</t>
  </si>
  <si>
    <t>一般公用经费</t>
  </si>
  <si>
    <t>30299</t>
  </si>
  <si>
    <t>其他商品和服务支出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</si>
  <si>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</si>
  <si>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</si>
  <si>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</si>
  <si>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</si>
  <si>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</si>
  <si>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</si>
  <si>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</si>
  <si>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</si>
  <si>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30213</t>
  </si>
  <si>
    <t>维修（护）费</t>
  </si>
  <si>
    <t>30215</t>
  </si>
  <si>
    <t>会议费</t>
  </si>
  <si>
    <t>30226</t>
  </si>
  <si>
    <t>劳务费</t>
  </si>
  <si>
    <t>31002</t>
  </si>
  <si>
    <t>办公设备购置</t>
  </si>
  <si>
    <t>530426231100001482078</t>
  </si>
  <si>
    <t>30217</t>
  </si>
  <si>
    <t>530426231100001482079</t>
  </si>
  <si>
    <t>福利费</t>
  </si>
  <si>
    <t>30229</t>
  </si>
  <si>
    <t>530426231100001482095</t>
  </si>
  <si>
    <t>残疾人就业保障金</t>
  </si>
  <si>
    <t>530426231100001482096</t>
  </si>
  <si>
    <t>综合效能考核奖</t>
  </si>
  <si>
    <t>530426241100002126740</t>
  </si>
  <si>
    <t>退休人员统筹外养老金</t>
  </si>
  <si>
    <t>30302</t>
  </si>
  <si>
    <t>退休费</t>
  </si>
  <si>
    <t>530426251100003573515</t>
  </si>
  <si>
    <t>工作业务经费</t>
  </si>
  <si>
    <t>30202</t>
  </si>
  <si>
    <t>印刷费</t>
  </si>
  <si>
    <t>30211</t>
  </si>
  <si>
    <t>差旅费</t>
  </si>
  <si>
    <t>30216</t>
  </si>
  <si>
    <t>培训费</t>
  </si>
  <si>
    <t>预算05-1表</t>
  </si>
  <si>
    <t>2025年部门项目支出预算表</t>
  </si>
  <si>
    <t>项目分类</t>
  </si>
  <si>
    <t>项目单位</t>
  </si>
  <si>
    <t>经济科目编码</t>
  </si>
  <si>
    <t>本年拨款</t>
  </si>
  <si>
    <t>其中：本次下达</t>
  </si>
  <si>
    <t>备注：本单位无部门项目支出预算支出。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</si>
  <si>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</si>
  <si>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</si>
  <si>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</si>
  <si>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</si>
  <si>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</si>
  <si>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</si>
  <si>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</si>
  <si>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</si>
  <si>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</si>
  <si>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</si>
  <si>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</si>
  <si>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</si>
  <si>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</si>
  <si>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2025年部门政府性基金预算支出预算表</t>
  </si>
  <si>
    <t>政府性基金预算支出</t>
  </si>
  <si>
    <t>备注：本单位无政府性基金预算支出。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</si>
  <si>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</si>
  <si>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</si>
  <si>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</si>
  <si>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</si>
  <si>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</si>
  <si>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</si>
  <si>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</si>
  <si>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</si>
  <si>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</si>
  <si>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</si>
  <si>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</si>
  <si>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单位自筹</t>
  </si>
  <si>
    <t>打印机</t>
  </si>
  <si>
    <t>台</t>
  </si>
  <si>
    <t>打印纸</t>
  </si>
  <si>
    <t>批</t>
  </si>
  <si>
    <t>预算08表</t>
  </si>
  <si>
    <t>2025年部门政府购买服务预算表</t>
  </si>
  <si>
    <t>政府购买服务项目</t>
  </si>
  <si>
    <t>政府购买服务目录</t>
  </si>
  <si>
    <t>政府购买服务指导性目录代码</t>
  </si>
  <si>
    <t>备注：本单位无部门政府购买服务预算支出。</t>
  </si>
  <si>
    <t>预算09-1表</t>
  </si>
  <si>
    <t>2025年对下转移支付预算表</t>
  </si>
  <si>
    <t>单位名称（项目）</t>
  </si>
  <si>
    <t>乡镇、街道</t>
  </si>
  <si>
    <t>双江街道</t>
  </si>
  <si>
    <t>小街街道</t>
  </si>
  <si>
    <t>岔河乡</t>
  </si>
  <si>
    <t>甸中镇</t>
  </si>
  <si>
    <t>大龙潭乡</t>
  </si>
  <si>
    <t>塔甸镇</t>
  </si>
  <si>
    <t>化念镇</t>
  </si>
  <si>
    <t>11</t>
  </si>
  <si>
    <t>备注：本单位无对下转移支付预算支出。</t>
  </si>
  <si>
    <t>预算09-2表</t>
  </si>
  <si>
    <t>2025年对下转移支付绩效目标表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</si>
  <si>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</si>
  <si>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</si>
  <si>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</si>
  <si>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</si>
  <si>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</si>
  <si>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</si>
  <si>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</si>
  <si>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</si>
  <si>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备注：本单位无新增资产预算支出。</t>
  </si>
  <si>
    <t>预算11表</t>
  </si>
  <si>
    <t>2025年上级补助项目支出预算表</t>
  </si>
  <si>
    <t>上级补助</t>
  </si>
  <si>
    <t>备注：本单位无上级补助项目预算支出。</t>
  </si>
  <si>
    <t>预算12表</t>
  </si>
  <si>
    <t>2025年部门项目支出中期规划预算表</t>
  </si>
  <si>
    <t>项目级次</t>
  </si>
  <si>
    <t>备注：本单位无部门项目支出中期规划预算支出。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</si>
</sst>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#,##0;\-#,##0;;@"/>
    <numFmt numFmtId="178" formatCode="yyyy/mm/dd"/>
    <numFmt numFmtId="179" formatCode="#,##0.00;\-#,##0.00;;@"/>
    <numFmt numFmtId="180" formatCode="hh:mm:ss"/>
  </numFmts>
  <fonts count="36"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27"/>
      <name val="SimSun"/>
      <charset val="134"/>
    </font>
    <font>
      <sz val="10.5"/>
      <name val="SimSun"/>
      <charset val="134"/>
    </font>
    <font>
      <sz val="9"/>
      <name val="SimSun"/>
      <charset val="134"/>
    </font>
    <font>
      <sz val="10.5"/>
      <name val="宋体"/>
      <charset val="134"/>
    </font>
    <font>
      <sz val="11"/>
      <name val="宋体"/>
      <charset val="134"/>
    </font>
    <font>
      <sz val="27"/>
      <name val="宋体"/>
      <charset val="134"/>
    </font>
    <font>
      <sz val="27"/>
      <name val="Calibri"/>
      <charset val="134"/>
    </font>
    <font>
      <b/>
      <sz val="9"/>
      <name val="宋体"/>
      <charset val="134"/>
    </font>
    <font>
      <sz val="27"/>
      <name val="Times New Roman"/>
      <charset val="134"/>
    </font>
    <font>
      <sz val="10.5"/>
      <color rgb="FF000000"/>
      <name val="SimSun"/>
      <charset val="134"/>
    </font>
    <font>
      <b/>
      <sz val="11"/>
      <name val="宋体"/>
      <charset val="134"/>
    </font>
    <font>
      <b/>
      <sz val="10.5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</xf>
    <xf numFmtId="42" fontId="16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176" fontId="3" fillId="0" borderId="1">
      <alignment horizontal="right" vertical="center"/>
    </xf>
    <xf numFmtId="0" fontId="17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178" fontId="3" fillId="0" borderId="1">
      <alignment horizontal="right" vertical="center"/>
    </xf>
    <xf numFmtId="0" fontId="22" fillId="0" borderId="0" applyNumberFormat="0" applyFill="0" applyBorder="0" applyAlignment="0" applyProtection="0">
      <alignment vertical="center"/>
    </xf>
    <xf numFmtId="0" fontId="16" fillId="7" borderId="7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11" borderId="10" applyNumberFormat="0" applyAlignment="0" applyProtection="0">
      <alignment vertical="center"/>
    </xf>
    <xf numFmtId="0" fontId="30" fillId="11" borderId="6" applyNumberFormat="0" applyAlignment="0" applyProtection="0">
      <alignment vertical="center"/>
    </xf>
    <xf numFmtId="0" fontId="31" fillId="12" borderId="11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10" fontId="3" fillId="0" borderId="1">
      <alignment horizontal="right"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179" fontId="3" fillId="0" borderId="1">
      <alignment horizontal="right" vertical="center"/>
    </xf>
    <xf numFmtId="49" fontId="3" fillId="0" borderId="1">
      <alignment horizontal="left" vertical="center" wrapText="1"/>
    </xf>
    <xf numFmtId="179" fontId="3" fillId="0" borderId="1">
      <alignment horizontal="right" vertical="center"/>
    </xf>
    <xf numFmtId="180" fontId="3" fillId="0" borderId="1">
      <alignment horizontal="right" vertical="center"/>
    </xf>
    <xf numFmtId="177" fontId="3" fillId="0" borderId="1">
      <alignment horizontal="right" vertical="center"/>
    </xf>
  </cellStyleXfs>
  <cellXfs count="78">
    <xf numFmtId="0" fontId="0" fillId="0" borderId="0" xfId="0" applyFont="1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79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79" fontId="3" fillId="0" borderId="1" xfId="54" applyNumberFormat="1" applyFont="1" applyBorder="1">
      <alignment horizontal="right" vertical="center"/>
    </xf>
    <xf numFmtId="0" fontId="3" fillId="0" borderId="1" xfId="0" applyFont="1" applyBorder="1" applyAlignment="1">
      <alignment horizontal="center" vertical="center"/>
    </xf>
    <xf numFmtId="49" fontId="3" fillId="0" borderId="0" xfId="53" applyNumberFormat="1" applyFont="1" applyBorder="1">
      <alignment horizontal="left" vertical="center" wrapText="1"/>
    </xf>
    <xf numFmtId="49" fontId="3" fillId="0" borderId="0" xfId="53" applyNumberFormat="1" applyFont="1" applyBorder="1" applyAlignment="1">
      <alignment horizontal="right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49" fontId="5" fillId="0" borderId="1" xfId="53" applyNumberFormat="1" applyFont="1" applyBorder="1" applyAlignment="1">
      <alignment horizontal="center" vertical="center" wrapText="1"/>
    </xf>
    <xf numFmtId="49" fontId="3" fillId="0" borderId="1" xfId="53" applyNumberFormat="1" applyFont="1" applyBorder="1">
      <alignment horizontal="left" vertical="center" wrapText="1"/>
    </xf>
    <xf numFmtId="49" fontId="3" fillId="0" borderId="1" xfId="53" applyNumberFormat="1" applyFont="1" applyBorder="1" applyAlignment="1">
      <alignment horizontal="center" vertical="center" wrapText="1"/>
    </xf>
    <xf numFmtId="49" fontId="9" fillId="0" borderId="0" xfId="53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49" fontId="3" fillId="0" borderId="0" xfId="53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4" fillId="0" borderId="0" xfId="53" applyNumberFormat="1" applyFont="1" applyBorder="1" applyAlignment="1">
      <alignment horizontal="center" vertical="center" wrapText="1"/>
    </xf>
    <xf numFmtId="49" fontId="7" fillId="0" borderId="1" xfId="53" applyNumberFormat="1" applyFont="1" applyBorder="1" applyAlignment="1">
      <alignment horizontal="center" vertical="center" wrapText="1"/>
    </xf>
    <xf numFmtId="177" fontId="3" fillId="0" borderId="1" xfId="56" applyNumberFormat="1" applyFont="1" applyBorder="1" applyAlignment="1">
      <alignment horizontal="center" vertical="center" wrapText="1"/>
    </xf>
    <xf numFmtId="179" fontId="3" fillId="0" borderId="1" xfId="0" applyNumberFormat="1" applyFont="1" applyBorder="1" applyAlignment="1">
      <alignment horizontal="right" vertical="center" wrapText="1"/>
    </xf>
    <xf numFmtId="177" fontId="7" fillId="0" borderId="1" xfId="56" applyNumberFormat="1" applyFont="1" applyBorder="1" applyAlignment="1">
      <alignment horizontal="center" vertical="center" wrapText="1"/>
    </xf>
    <xf numFmtId="49" fontId="11" fillId="0" borderId="0" xfId="53" applyNumberFormat="1" applyFont="1" applyBorder="1" applyAlignment="1">
      <alignment horizontal="right" vertical="center" wrapText="1"/>
    </xf>
    <xf numFmtId="0" fontId="3" fillId="0" borderId="1" xfId="53" applyNumberFormat="1" applyFont="1" applyBorder="1">
      <alignment horizontal="left" vertical="center" wrapText="1"/>
    </xf>
    <xf numFmtId="179" fontId="3" fillId="0" borderId="1" xfId="53" applyNumberFormat="1" applyFont="1" applyBorder="1" applyAlignment="1">
      <alignment horizontal="right" vertical="center" wrapText="1"/>
    </xf>
    <xf numFmtId="179" fontId="3" fillId="0" borderId="1" xfId="53" applyNumberFormat="1" applyFont="1" applyBorder="1" applyAlignment="1">
      <alignment horizontal="center" vertical="center" wrapText="1"/>
    </xf>
    <xf numFmtId="49" fontId="12" fillId="0" borderId="0" xfId="53" applyNumberFormat="1" applyFont="1" applyBorder="1" applyAlignment="1">
      <alignment horizontal="center" vertical="center" wrapText="1"/>
    </xf>
    <xf numFmtId="177" fontId="5" fillId="0" borderId="1" xfId="56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9" fontId="3" fillId="0" borderId="1" xfId="0" applyNumberFormat="1" applyFont="1" applyBorder="1" applyAlignment="1">
      <alignment horizontal="right" vertical="center"/>
    </xf>
    <xf numFmtId="179" fontId="3" fillId="0" borderId="1" xfId="0" applyNumberFormat="1" applyFont="1" applyBorder="1" applyAlignment="1">
      <alignment horizontal="left" vertical="center" wrapText="1"/>
    </xf>
    <xf numFmtId="179" fontId="3" fillId="0" borderId="1" xfId="53" applyNumberFormat="1" applyFont="1" applyBorder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8" fillId="0" borderId="0" xfId="0" applyFont="1" applyAlignment="1"/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inden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2"/>
    </xf>
    <xf numFmtId="0" fontId="1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179" fontId="11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23"/>
  <sheetViews>
    <sheetView showZeros="0" tabSelected="1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Col="3"/>
  <cols>
    <col min="1" max="4" width="35.7083333333333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0</v>
      </c>
    </row>
    <row r="3" ht="45" customHeight="1" spans="1:4">
      <c r="A3" s="4" t="s">
        <v>1</v>
      </c>
      <c r="B3" s="4"/>
      <c r="C3" s="4"/>
      <c r="D3" s="4"/>
    </row>
    <row r="4" ht="18.75" customHeight="1" spans="1:4">
      <c r="A4" s="5" t="str">
        <f>"单位名称："&amp;"峨山彝族自治县医疗保障局"</f>
        <v>单位名称：峨山彝族自治县医疗保障局</v>
      </c>
      <c r="B4" s="5"/>
      <c r="C4" s="65"/>
      <c r="D4" s="6" t="s">
        <v>2</v>
      </c>
    </row>
    <row r="5" ht="22.5" customHeight="1" spans="1:4">
      <c r="A5" s="8" t="s">
        <v>3</v>
      </c>
      <c r="B5" s="8"/>
      <c r="C5" s="8" t="s">
        <v>4</v>
      </c>
      <c r="D5" s="8"/>
    </row>
    <row r="6" ht="18.75" customHeight="1" spans="1:4">
      <c r="A6" s="8" t="s">
        <v>5</v>
      </c>
      <c r="B6" s="8" t="s">
        <v>6</v>
      </c>
      <c r="C6" s="8" t="s">
        <v>7</v>
      </c>
      <c r="D6" s="8" t="s">
        <v>6</v>
      </c>
    </row>
    <row r="7" ht="18.75" customHeight="1" spans="1:4">
      <c r="A7" s="8"/>
      <c r="B7" s="8"/>
      <c r="C7" s="8"/>
      <c r="D7" s="8"/>
    </row>
    <row r="8" ht="22.5" customHeight="1" spans="1:4">
      <c r="A8" s="15" t="s">
        <v>8</v>
      </c>
      <c r="B8" s="17">
        <v>3423287.89</v>
      </c>
      <c r="C8" s="15" t="str">
        <f>"一"&amp;"、"&amp;"社会保障和就业支出"</f>
        <v>一、社会保障和就业支出</v>
      </c>
      <c r="D8" s="17">
        <v>379344.96</v>
      </c>
    </row>
    <row r="9" ht="22.5" customHeight="1" spans="1:4">
      <c r="A9" s="15" t="s">
        <v>9</v>
      </c>
      <c r="B9" s="17"/>
      <c r="C9" s="15" t="str">
        <f>"二"&amp;"、"&amp;"卫生健康支出"</f>
        <v>二、卫生健康支出</v>
      </c>
      <c r="D9" s="17">
        <v>2764450.93</v>
      </c>
    </row>
    <row r="10" ht="22.5" customHeight="1" spans="1:4">
      <c r="A10" s="15" t="s">
        <v>10</v>
      </c>
      <c r="B10" s="17"/>
      <c r="C10" s="15" t="str">
        <f>"三"&amp;"、"&amp;"住房保障支出"</f>
        <v>三、住房保障支出</v>
      </c>
      <c r="D10" s="17">
        <v>279492</v>
      </c>
    </row>
    <row r="11" ht="22.5" customHeight="1" spans="1:4">
      <c r="A11" s="15" t="s">
        <v>11</v>
      </c>
      <c r="B11" s="17"/>
      <c r="C11" s="15"/>
      <c r="D11" s="17"/>
    </row>
    <row r="12" ht="22.5" customHeight="1" spans="1:4">
      <c r="A12" s="15" t="s">
        <v>12</v>
      </c>
      <c r="B12" s="17"/>
      <c r="C12" s="15"/>
      <c r="D12" s="17"/>
    </row>
    <row r="13" ht="22.5" customHeight="1" spans="1:4">
      <c r="A13" s="15" t="s">
        <v>13</v>
      </c>
      <c r="B13" s="17"/>
      <c r="C13" s="15"/>
      <c r="D13" s="17"/>
    </row>
    <row r="14" ht="22.5" customHeight="1" spans="1:4">
      <c r="A14" s="15" t="s">
        <v>14</v>
      </c>
      <c r="B14" s="17"/>
      <c r="C14" s="15"/>
      <c r="D14" s="17"/>
    </row>
    <row r="15" ht="22.5" customHeight="1" spans="1:4">
      <c r="A15" s="15" t="s">
        <v>15</v>
      </c>
      <c r="B15" s="17"/>
      <c r="C15" s="15"/>
      <c r="D15" s="17"/>
    </row>
    <row r="16" ht="22.5" customHeight="1" spans="1:4">
      <c r="A16" s="66" t="s">
        <v>16</v>
      </c>
      <c r="B16" s="17"/>
      <c r="C16" s="69"/>
      <c r="D16" s="17"/>
    </row>
    <row r="17" ht="22.5" customHeight="1" spans="1:4">
      <c r="A17" s="66" t="s">
        <v>17</v>
      </c>
      <c r="B17" s="17"/>
      <c r="C17" s="69"/>
      <c r="D17" s="17"/>
    </row>
    <row r="18" ht="22.5" customHeight="1" spans="1:4">
      <c r="A18" s="66"/>
      <c r="B18" s="17"/>
      <c r="C18" s="69"/>
      <c r="D18" s="17"/>
    </row>
    <row r="19" ht="22.5" customHeight="1" spans="1:4">
      <c r="A19" s="67" t="s">
        <v>18</v>
      </c>
      <c r="B19" s="68">
        <v>3423287.89</v>
      </c>
      <c r="C19" s="69" t="s">
        <v>19</v>
      </c>
      <c r="D19" s="68">
        <v>3423287.89</v>
      </c>
    </row>
    <row r="20" ht="22.5" customHeight="1" spans="1:4">
      <c r="A20" s="76" t="s">
        <v>20</v>
      </c>
      <c r="B20" s="17"/>
      <c r="C20" s="77" t="s">
        <v>21</v>
      </c>
      <c r="D20" s="48"/>
    </row>
    <row r="21" ht="22.5" customHeight="1" spans="1:4">
      <c r="A21" s="66" t="s">
        <v>22</v>
      </c>
      <c r="B21" s="68"/>
      <c r="C21" s="66" t="s">
        <v>22</v>
      </c>
      <c r="D21" s="68"/>
    </row>
    <row r="22" ht="22.5" customHeight="1" spans="1:4">
      <c r="A22" s="66" t="s">
        <v>23</v>
      </c>
      <c r="B22" s="68"/>
      <c r="C22" s="66" t="s">
        <v>24</v>
      </c>
      <c r="D22" s="68"/>
    </row>
    <row r="23" ht="22.5" customHeight="1" spans="1:4">
      <c r="A23" s="67" t="s">
        <v>25</v>
      </c>
      <c r="B23" s="68">
        <v>3423287.89</v>
      </c>
      <c r="C23" s="69" t="s">
        <v>26</v>
      </c>
      <c r="D23" s="68">
        <v>3423287.89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1388888888889" right="0.751388888888889" top="1" bottom="1" header="0.5" footer="0.5"/>
  <pageSetup paperSize="1" scale="86" pageOrder="overThenDown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8.85" defaultRowHeight="15" customHeight="1" outlineLevelCol="5"/>
  <cols>
    <col min="1" max="1" width="28.575" customWidth="1"/>
    <col min="2" max="2" width="17.1416666666667" customWidth="1"/>
    <col min="3" max="3" width="28.575" customWidth="1"/>
    <col min="4" max="6" width="21.42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2"/>
      <c r="B2" s="2"/>
      <c r="C2" s="2"/>
      <c r="D2" s="2"/>
      <c r="E2" s="2"/>
      <c r="F2" s="42" t="s">
        <v>232</v>
      </c>
    </row>
    <row r="3" ht="37.5" customHeight="1" spans="1:6">
      <c r="A3" s="4" t="s">
        <v>233</v>
      </c>
      <c r="B3" s="4"/>
      <c r="C3" s="4"/>
      <c r="D3" s="4"/>
      <c r="E3" s="4"/>
      <c r="F3" s="4"/>
    </row>
    <row r="4" ht="18.75" customHeight="1" spans="1:6">
      <c r="A4" s="43" t="str">
        <f>"单位名称："&amp;"峨山彝族自治县医疗保障局"</f>
        <v>单位名称：峨山彝族自治县医疗保障局</v>
      </c>
      <c r="B4" s="43"/>
      <c r="C4" s="43"/>
      <c r="D4" s="44"/>
      <c r="E4" s="44"/>
      <c r="F4" s="45" t="s">
        <v>29</v>
      </c>
    </row>
    <row r="5" ht="18.75" customHeight="1" spans="1:6">
      <c r="A5" s="13" t="s">
        <v>126</v>
      </c>
      <c r="B5" s="13" t="s">
        <v>60</v>
      </c>
      <c r="C5" s="13" t="s">
        <v>61</v>
      </c>
      <c r="D5" s="46" t="s">
        <v>234</v>
      </c>
      <c r="E5" s="46"/>
      <c r="F5" s="46"/>
    </row>
    <row r="6" ht="18.75" customHeight="1" spans="1:6">
      <c r="A6" s="13" t="s">
        <v>60</v>
      </c>
      <c r="B6" s="13" t="s">
        <v>60</v>
      </c>
      <c r="C6" s="13" t="s">
        <v>61</v>
      </c>
      <c r="D6" s="46" t="s">
        <v>34</v>
      </c>
      <c r="E6" s="46" t="s">
        <v>64</v>
      </c>
      <c r="F6" s="46" t="s">
        <v>65</v>
      </c>
    </row>
    <row r="7" ht="18.75" customHeight="1" spans="1:6">
      <c r="A7" s="14" t="s">
        <v>46</v>
      </c>
      <c r="B7" s="14">
        <v>2</v>
      </c>
      <c r="C7" s="14">
        <v>3</v>
      </c>
      <c r="D7" s="14" t="s">
        <v>49</v>
      </c>
      <c r="E7" s="14" t="s">
        <v>50</v>
      </c>
      <c r="F7" s="14" t="s">
        <v>51</v>
      </c>
    </row>
    <row r="8" ht="20.25" customHeight="1" spans="1:6">
      <c r="A8" s="16"/>
      <c r="B8" s="16"/>
      <c r="C8" s="16"/>
      <c r="D8" s="17"/>
      <c r="E8" s="17"/>
      <c r="F8" s="17"/>
    </row>
    <row r="9" ht="20.25" customHeight="1" spans="1:6">
      <c r="A9" s="47" t="s">
        <v>98</v>
      </c>
      <c r="B9" s="47"/>
      <c r="C9" s="47"/>
      <c r="D9" s="48"/>
      <c r="E9" s="48"/>
      <c r="F9" s="48"/>
    </row>
    <row r="10" customHeight="1" spans="1:1">
      <c r="A10" t="s">
        <v>235</v>
      </c>
    </row>
  </sheetData>
  <mergeCells count="7">
    <mergeCell ref="A3:F3"/>
    <mergeCell ref="A4:C4"/>
    <mergeCell ref="D5:F5"/>
    <mergeCell ref="A9:C9"/>
    <mergeCell ref="A5:A6"/>
    <mergeCell ref="B5:B6"/>
    <mergeCell ref="C5:C6"/>
  </mergeCells>
  <pageMargins left="0.751388888888889" right="0.751388888888889" top="1" bottom="1" header="0.5" footer="0.5"/>
  <pageSetup paperSize="1" scale="89" pageOrder="overThenDown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12"/>
  <sheetViews>
    <sheetView showZeros="0" workbookViewId="0">
      <pane ySplit="1" topLeftCell="A2" activePane="bottomLeft" state="frozen"/>
      <selection/>
      <selection pane="bottomLeft" activeCell="F10" sqref="F10"/>
    </sheetView>
  </sheetViews>
  <sheetFormatPr defaultColWidth="8.85" defaultRowHeight="15" customHeight="1"/>
  <cols>
    <col min="1" max="1" width="15.75" customWidth="1"/>
    <col min="2" max="2" width="13.5" customWidth="1"/>
    <col min="3" max="3" width="18.25" customWidth="1"/>
    <col min="4" max="4" width="11.4166666666667" customWidth="1"/>
    <col min="5" max="5" width="12" customWidth="1"/>
    <col min="6" max="7" width="16.2833333333333" customWidth="1"/>
    <col min="8" max="11" width="16.4166666666667" customWidth="1"/>
    <col min="12" max="17" width="16.2833333333333" customWidth="1"/>
  </cols>
  <sheetData>
    <row r="1" customHeight="1" spans="1:17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20" t="s">
        <v>236</v>
      </c>
    </row>
    <row r="2" ht="45" customHeight="1" spans="1:17">
      <c r="A2" s="31" t="s">
        <v>237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40"/>
      <c r="O2" s="40"/>
      <c r="P2" s="40"/>
      <c r="Q2" s="40"/>
    </row>
    <row r="3" ht="20.25" customHeight="1" spans="1:17">
      <c r="A3" s="19" t="str">
        <f>"单位名称："&amp;"峨山彝族自治县医疗保障局"</f>
        <v>单位名称：峨山彝族自治县医疗保障局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0" t="s">
        <v>29</v>
      </c>
    </row>
    <row r="4" ht="20.25" customHeight="1" spans="1:17">
      <c r="A4" s="22" t="s">
        <v>238</v>
      </c>
      <c r="B4" s="22" t="s">
        <v>239</v>
      </c>
      <c r="C4" s="22" t="s">
        <v>240</v>
      </c>
      <c r="D4" s="22" t="s">
        <v>241</v>
      </c>
      <c r="E4" s="22" t="s">
        <v>242</v>
      </c>
      <c r="F4" s="22" t="s">
        <v>243</v>
      </c>
      <c r="G4" s="22" t="s">
        <v>133</v>
      </c>
      <c r="H4" s="22"/>
      <c r="I4" s="22"/>
      <c r="J4" s="22"/>
      <c r="K4" s="22"/>
      <c r="L4" s="22"/>
      <c r="M4" s="22"/>
      <c r="N4" s="22"/>
      <c r="O4" s="22"/>
      <c r="P4" s="22"/>
      <c r="Q4" s="22"/>
    </row>
    <row r="5" ht="20.25" customHeight="1" spans="1:17">
      <c r="A5" s="22" t="s">
        <v>244</v>
      </c>
      <c r="B5" s="22" t="s">
        <v>239</v>
      </c>
      <c r="C5" s="22" t="s">
        <v>240</v>
      </c>
      <c r="D5" s="22" t="s">
        <v>241</v>
      </c>
      <c r="E5" s="22" t="s">
        <v>242</v>
      </c>
      <c r="F5" s="22" t="s">
        <v>243</v>
      </c>
      <c r="G5" s="22" t="s">
        <v>32</v>
      </c>
      <c r="H5" s="22" t="s">
        <v>35</v>
      </c>
      <c r="I5" s="22" t="s">
        <v>245</v>
      </c>
      <c r="J5" s="22" t="s">
        <v>246</v>
      </c>
      <c r="K5" s="22" t="s">
        <v>38</v>
      </c>
      <c r="L5" s="22" t="s">
        <v>247</v>
      </c>
      <c r="M5" s="22" t="s">
        <v>63</v>
      </c>
      <c r="N5" s="22"/>
      <c r="O5" s="22"/>
      <c r="P5" s="22"/>
      <c r="Q5" s="22"/>
    </row>
    <row r="6" ht="32.4" customHeight="1" spans="1:17">
      <c r="A6" s="22"/>
      <c r="B6" s="22"/>
      <c r="C6" s="22"/>
      <c r="D6" s="22"/>
      <c r="E6" s="22"/>
      <c r="F6" s="22"/>
      <c r="G6" s="22"/>
      <c r="H6" s="22" t="s">
        <v>34</v>
      </c>
      <c r="I6" s="22"/>
      <c r="J6" s="22"/>
      <c r="K6" s="22"/>
      <c r="L6" s="22" t="s">
        <v>34</v>
      </c>
      <c r="M6" s="22" t="s">
        <v>41</v>
      </c>
      <c r="N6" s="22" t="s">
        <v>42</v>
      </c>
      <c r="O6" s="41" t="s">
        <v>43</v>
      </c>
      <c r="P6" s="41" t="s">
        <v>44</v>
      </c>
      <c r="Q6" s="41" t="s">
        <v>45</v>
      </c>
    </row>
    <row r="7" ht="20.25" customHeight="1" spans="1:17">
      <c r="A7" s="33">
        <v>1</v>
      </c>
      <c r="B7" s="33">
        <v>2</v>
      </c>
      <c r="C7" s="33">
        <v>3</v>
      </c>
      <c r="D7" s="33">
        <v>4</v>
      </c>
      <c r="E7" s="33">
        <v>5</v>
      </c>
      <c r="F7" s="33">
        <v>6</v>
      </c>
      <c r="G7" s="33">
        <v>7</v>
      </c>
      <c r="H7" s="33">
        <v>8</v>
      </c>
      <c r="I7" s="33">
        <v>9</v>
      </c>
      <c r="J7" s="33">
        <v>10</v>
      </c>
      <c r="K7" s="33">
        <v>11</v>
      </c>
      <c r="L7" s="33">
        <v>12</v>
      </c>
      <c r="M7" s="33">
        <v>13</v>
      </c>
      <c r="N7" s="33">
        <v>14</v>
      </c>
      <c r="O7" s="33">
        <v>15</v>
      </c>
      <c r="P7" s="33">
        <v>16</v>
      </c>
      <c r="Q7" s="33">
        <v>17</v>
      </c>
    </row>
    <row r="8" ht="20.25" customHeight="1" spans="1:17">
      <c r="A8" s="37" t="s">
        <v>172</v>
      </c>
      <c r="B8" s="23"/>
      <c r="C8" s="23"/>
      <c r="D8" s="38"/>
      <c r="E8" s="38"/>
      <c r="F8" s="38">
        <v>6000</v>
      </c>
      <c r="G8" s="38">
        <v>6000</v>
      </c>
      <c r="H8" s="38">
        <v>6000</v>
      </c>
      <c r="I8" s="38"/>
      <c r="J8" s="34"/>
      <c r="K8" s="34"/>
      <c r="L8" s="38"/>
      <c r="M8" s="38"/>
      <c r="N8" s="38"/>
      <c r="O8" s="38"/>
      <c r="P8" s="38"/>
      <c r="Q8" s="38"/>
    </row>
    <row r="9" ht="20.25" customHeight="1" spans="1:17">
      <c r="A9" s="23"/>
      <c r="B9" s="23" t="s">
        <v>248</v>
      </c>
      <c r="C9" s="23" t="str">
        <f>"A02021003"&amp;"  "&amp;"A4黑白打印机"</f>
        <v>A02021003  A4黑白打印机</v>
      </c>
      <c r="D9" s="39" t="s">
        <v>249</v>
      </c>
      <c r="E9" s="24">
        <v>2</v>
      </c>
      <c r="F9" s="38">
        <v>3000</v>
      </c>
      <c r="G9" s="38">
        <v>3000</v>
      </c>
      <c r="H9" s="34">
        <v>3000</v>
      </c>
      <c r="I9" s="34"/>
      <c r="J9" s="34"/>
      <c r="K9" s="34"/>
      <c r="L9" s="38"/>
      <c r="M9" s="38"/>
      <c r="N9" s="38"/>
      <c r="O9" s="38"/>
      <c r="P9" s="38"/>
      <c r="Q9" s="38"/>
    </row>
    <row r="10" ht="20.25" customHeight="1" spans="1:17">
      <c r="A10" s="23"/>
      <c r="B10" s="23" t="s">
        <v>250</v>
      </c>
      <c r="C10" s="23" t="str">
        <f>"A07100200"&amp;"  "&amp;"纸及纸板"</f>
        <v>A07100200  纸及纸板</v>
      </c>
      <c r="D10" s="39" t="s">
        <v>251</v>
      </c>
      <c r="E10" s="24">
        <v>1</v>
      </c>
      <c r="F10" s="38">
        <v>3000</v>
      </c>
      <c r="G10" s="38">
        <v>3000</v>
      </c>
      <c r="H10" s="34">
        <v>3000</v>
      </c>
      <c r="I10" s="34"/>
      <c r="J10" s="34"/>
      <c r="K10" s="34"/>
      <c r="L10" s="38"/>
      <c r="M10" s="38"/>
      <c r="N10" s="38"/>
      <c r="O10" s="38"/>
      <c r="P10" s="38"/>
      <c r="Q10" s="38"/>
    </row>
    <row r="11" ht="20.25" customHeight="1" spans="1:17">
      <c r="A11" s="24" t="s">
        <v>32</v>
      </c>
      <c r="B11" s="24"/>
      <c r="C11" s="24"/>
      <c r="D11" s="39"/>
      <c r="E11" s="39"/>
      <c r="F11" s="38">
        <v>6000</v>
      </c>
      <c r="G11" s="38">
        <v>6000</v>
      </c>
      <c r="H11" s="38">
        <v>6000</v>
      </c>
      <c r="I11" s="38"/>
      <c r="J11" s="38"/>
      <c r="K11" s="38"/>
      <c r="L11" s="38"/>
      <c r="M11" s="38"/>
      <c r="N11" s="38"/>
      <c r="O11" s="38"/>
      <c r="P11" s="38"/>
      <c r="Q11" s="38"/>
    </row>
    <row r="12" ht="23" customHeight="1"/>
  </sheetData>
  <mergeCells count="17">
    <mergeCell ref="A1:M1"/>
    <mergeCell ref="A2:Q2"/>
    <mergeCell ref="A3:M3"/>
    <mergeCell ref="G4:Q4"/>
    <mergeCell ref="L5:Q5"/>
    <mergeCell ref="A11:E1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1388888888889" right="0.751388888888889" top="1" bottom="1" header="0.5" footer="0.5"/>
  <pageSetup paperSize="1" scale="46" pageOrder="overThenDown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8.85" defaultRowHeight="15" customHeight="1"/>
  <cols>
    <col min="1" max="1" width="17.375" customWidth="1"/>
    <col min="2" max="2" width="22.25" customWidth="1"/>
    <col min="3" max="3" width="22.75" customWidth="1"/>
    <col min="4" max="4" width="16.2833333333333" customWidth="1"/>
    <col min="5" max="9" width="16.4166666666667" customWidth="1"/>
    <col min="10" max="14" width="16.2833333333333" customWidth="1"/>
  </cols>
  <sheetData>
    <row r="1" customHeight="1" spans="1:14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 t="s">
        <v>252</v>
      </c>
    </row>
    <row r="2" ht="45" customHeight="1" spans="1:14">
      <c r="A2" s="31" t="s">
        <v>253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ht="20.25" customHeight="1" spans="1:14">
      <c r="A3" s="19" t="str">
        <f>"单位名称："&amp;"峨山彝族自治县医疗保障局"</f>
        <v>单位名称：峨山彝族自治县医疗保障局</v>
      </c>
      <c r="B3" s="19"/>
      <c r="C3" s="19"/>
      <c r="D3" s="19"/>
      <c r="E3" s="19"/>
      <c r="F3" s="19"/>
      <c r="G3" s="19"/>
      <c r="H3" s="19"/>
      <c r="I3" s="20"/>
      <c r="J3" s="20"/>
      <c r="K3" s="20"/>
      <c r="L3" s="20"/>
      <c r="M3" s="20"/>
      <c r="N3" s="20" t="s">
        <v>29</v>
      </c>
    </row>
    <row r="4" ht="27.15" customHeight="1" spans="1:14">
      <c r="A4" s="32" t="s">
        <v>238</v>
      </c>
      <c r="B4" s="32" t="s">
        <v>254</v>
      </c>
      <c r="C4" s="32" t="s">
        <v>255</v>
      </c>
      <c r="D4" s="32" t="s">
        <v>133</v>
      </c>
      <c r="E4" s="32"/>
      <c r="F4" s="32"/>
      <c r="G4" s="32"/>
      <c r="H4" s="32"/>
      <c r="I4" s="32"/>
      <c r="J4" s="32"/>
      <c r="K4" s="32"/>
      <c r="L4" s="32"/>
      <c r="M4" s="32"/>
      <c r="N4" s="32"/>
    </row>
    <row r="5" ht="23.4" customHeight="1" spans="1:14">
      <c r="A5" s="32" t="s">
        <v>244</v>
      </c>
      <c r="B5" s="32"/>
      <c r="C5" s="32" t="s">
        <v>256</v>
      </c>
      <c r="D5" s="32" t="s">
        <v>32</v>
      </c>
      <c r="E5" s="32" t="s">
        <v>35</v>
      </c>
      <c r="F5" s="32" t="s">
        <v>245</v>
      </c>
      <c r="G5" s="32" t="s">
        <v>246</v>
      </c>
      <c r="H5" s="32" t="s">
        <v>38</v>
      </c>
      <c r="I5" s="32" t="s">
        <v>247</v>
      </c>
      <c r="J5" s="32"/>
      <c r="K5" s="32"/>
      <c r="L5" s="32"/>
      <c r="M5" s="32"/>
      <c r="N5" s="32"/>
    </row>
    <row r="6" ht="28.65" customHeight="1" spans="1:14">
      <c r="A6" s="32"/>
      <c r="B6" s="32"/>
      <c r="C6" s="32"/>
      <c r="D6" s="32"/>
      <c r="E6" s="32" t="s">
        <v>34</v>
      </c>
      <c r="F6" s="32"/>
      <c r="G6" s="32"/>
      <c r="H6" s="32"/>
      <c r="I6" s="32" t="s">
        <v>34</v>
      </c>
      <c r="J6" s="32" t="s">
        <v>41</v>
      </c>
      <c r="K6" s="32" t="s">
        <v>42</v>
      </c>
      <c r="L6" s="35" t="s">
        <v>43</v>
      </c>
      <c r="M6" s="35" t="s">
        <v>44</v>
      </c>
      <c r="N6" s="35" t="s">
        <v>45</v>
      </c>
    </row>
    <row r="7" ht="20.25" customHeight="1" spans="1:14">
      <c r="A7" s="33">
        <v>1</v>
      </c>
      <c r="B7" s="33">
        <v>2</v>
      </c>
      <c r="C7" s="33">
        <v>3</v>
      </c>
      <c r="D7" s="33">
        <v>4</v>
      </c>
      <c r="E7" s="33">
        <v>5</v>
      </c>
      <c r="F7" s="33">
        <v>6</v>
      </c>
      <c r="G7" s="33">
        <v>7</v>
      </c>
      <c r="H7" s="33">
        <v>8</v>
      </c>
      <c r="I7" s="33">
        <v>9</v>
      </c>
      <c r="J7" s="33">
        <v>10</v>
      </c>
      <c r="K7" s="33">
        <v>11</v>
      </c>
      <c r="L7" s="33">
        <v>12</v>
      </c>
      <c r="M7" s="33">
        <v>13</v>
      </c>
      <c r="N7" s="33">
        <v>14</v>
      </c>
    </row>
    <row r="8" ht="20.25" customHeight="1" spans="1:14">
      <c r="A8" s="23"/>
      <c r="B8" s="23"/>
      <c r="C8" s="23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</row>
    <row r="9" ht="20.25" customHeight="1" spans="1:14">
      <c r="A9" s="23"/>
      <c r="B9" s="23"/>
      <c r="C9" s="23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</row>
    <row r="10" ht="20.25" customHeight="1" spans="1:14">
      <c r="A10" s="24" t="s">
        <v>32</v>
      </c>
      <c r="B10" s="24"/>
      <c r="C10" s="2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</row>
    <row r="11" customHeight="1" spans="1:1">
      <c r="A11" t="s">
        <v>257</v>
      </c>
    </row>
  </sheetData>
  <mergeCells count="14">
    <mergeCell ref="A1:I1"/>
    <mergeCell ref="A2:N2"/>
    <mergeCell ref="A3:H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ageMargins left="0.751388888888889" right="0.751388888888889" top="1" bottom="1" header="0.5" footer="0.5"/>
  <pageSetup paperSize="1" scale="51" pageOrder="overThenDown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8.85" defaultRowHeight="15" customHeight="1"/>
  <cols>
    <col min="1" max="1" width="37.1416666666667" customWidth="1"/>
    <col min="2" max="11" width="17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24.15" customHeight="1" spans="1:11">
      <c r="A2" s="19"/>
      <c r="B2" s="19"/>
      <c r="C2" s="19"/>
      <c r="D2" s="19"/>
      <c r="E2" s="19"/>
      <c r="F2" s="19"/>
      <c r="G2" s="19"/>
      <c r="H2" s="19"/>
      <c r="I2" s="19"/>
      <c r="J2" s="20"/>
      <c r="K2" s="20" t="s">
        <v>258</v>
      </c>
    </row>
    <row r="3" ht="45.15" customHeight="1" spans="1:11">
      <c r="A3" s="25" t="s">
        <v>259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ht="18.75" customHeight="1" spans="1:11">
      <c r="A4" s="19" t="str">
        <f>"单位名称："&amp;"峨山彝族自治县医疗保障局"</f>
        <v>单位名称：峨山彝族自治县医疗保障局</v>
      </c>
      <c r="B4" s="19"/>
      <c r="C4" s="19"/>
      <c r="D4" s="19"/>
      <c r="E4" s="19"/>
      <c r="F4" s="19"/>
      <c r="G4" s="19"/>
      <c r="H4" s="19"/>
      <c r="I4" s="19"/>
      <c r="J4" s="20"/>
      <c r="K4" s="20" t="s">
        <v>29</v>
      </c>
    </row>
    <row r="5" ht="22.5" customHeight="1" spans="1:11">
      <c r="A5" s="28" t="s">
        <v>260</v>
      </c>
      <c r="B5" s="28" t="s">
        <v>133</v>
      </c>
      <c r="C5" s="28"/>
      <c r="D5" s="28"/>
      <c r="E5" s="28" t="s">
        <v>261</v>
      </c>
      <c r="F5" s="28"/>
      <c r="G5" s="28"/>
      <c r="H5" s="28"/>
      <c r="I5" s="28"/>
      <c r="J5" s="28"/>
      <c r="K5" s="28"/>
    </row>
    <row r="6" ht="22.5" customHeight="1" spans="1:11">
      <c r="A6" s="28"/>
      <c r="B6" s="28" t="s">
        <v>32</v>
      </c>
      <c r="C6" s="28" t="s">
        <v>35</v>
      </c>
      <c r="D6" s="28" t="s">
        <v>245</v>
      </c>
      <c r="E6" s="28" t="s">
        <v>262</v>
      </c>
      <c r="F6" s="28" t="s">
        <v>263</v>
      </c>
      <c r="G6" s="28" t="s">
        <v>264</v>
      </c>
      <c r="H6" s="28" t="s">
        <v>265</v>
      </c>
      <c r="I6" s="28" t="s">
        <v>266</v>
      </c>
      <c r="J6" s="28" t="s">
        <v>267</v>
      </c>
      <c r="K6" s="28" t="s">
        <v>268</v>
      </c>
    </row>
    <row r="7" ht="18.75" customHeight="1" spans="1:11">
      <c r="A7" s="29" t="s">
        <v>46</v>
      </c>
      <c r="B7" s="29" t="s">
        <v>47</v>
      </c>
      <c r="C7" s="29" t="s">
        <v>48</v>
      </c>
      <c r="D7" s="29" t="s">
        <v>49</v>
      </c>
      <c r="E7" s="29" t="s">
        <v>50</v>
      </c>
      <c r="F7" s="29" t="s">
        <v>51</v>
      </c>
      <c r="G7" s="29" t="s">
        <v>52</v>
      </c>
      <c r="H7" s="29" t="s">
        <v>53</v>
      </c>
      <c r="I7" s="29" t="s">
        <v>54</v>
      </c>
      <c r="J7" s="29" t="s">
        <v>71</v>
      </c>
      <c r="K7" s="29" t="s">
        <v>269</v>
      </c>
    </row>
    <row r="8" ht="18.75" customHeight="1" spans="1:11">
      <c r="A8" s="23"/>
      <c r="B8" s="23"/>
      <c r="C8" s="23"/>
      <c r="D8" s="23"/>
      <c r="E8" s="23"/>
      <c r="F8" s="23"/>
      <c r="G8" s="23"/>
      <c r="H8" s="23"/>
      <c r="I8" s="23"/>
      <c r="J8" s="23"/>
      <c r="K8" s="30"/>
    </row>
    <row r="9" ht="18.75" customHeight="1" spans="1:11">
      <c r="A9" s="24"/>
      <c r="B9" s="23"/>
      <c r="C9" s="23"/>
      <c r="D9" s="23"/>
      <c r="E9" s="23"/>
      <c r="F9" s="23"/>
      <c r="G9" s="23"/>
      <c r="H9" s="23"/>
      <c r="I9" s="23"/>
      <c r="J9" s="23"/>
      <c r="K9" s="30"/>
    </row>
    <row r="10" customHeight="1" spans="1:1">
      <c r="A10" t="s">
        <v>270</v>
      </c>
    </row>
  </sheetData>
  <mergeCells count="5">
    <mergeCell ref="A3:J3"/>
    <mergeCell ref="A4:C4"/>
    <mergeCell ref="B5:D5"/>
    <mergeCell ref="E5:K5"/>
    <mergeCell ref="A5:A6"/>
  </mergeCells>
  <pageMargins left="0.751388888888889" right="0.751388888888889" top="1" bottom="1" header="0.5" footer="0.5"/>
  <pageSetup paperSize="1" scale="59" pageOrder="overThenDown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8.85" defaultRowHeight="15" customHeight="1"/>
  <cols>
    <col min="1" max="1" width="22.75" customWidth="1"/>
    <col min="2" max="2" width="23.25" customWidth="1"/>
    <col min="3" max="4" width="23.75" customWidth="1"/>
    <col min="5" max="5" width="25.25" customWidth="1"/>
    <col min="6" max="10" width="28.57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.75" customHeight="1" spans="1:10">
      <c r="A2" s="19"/>
      <c r="B2" s="19"/>
      <c r="C2" s="19"/>
      <c r="D2" s="19"/>
      <c r="E2" s="19"/>
      <c r="F2" s="19"/>
      <c r="G2" s="19"/>
      <c r="H2" s="19"/>
      <c r="I2" s="19"/>
      <c r="J2" s="20" t="s">
        <v>271</v>
      </c>
    </row>
    <row r="3" ht="52.05" customHeight="1" spans="1:10">
      <c r="A3" s="25" t="s">
        <v>272</v>
      </c>
      <c r="B3" s="26"/>
      <c r="C3" s="26"/>
      <c r="D3" s="26"/>
      <c r="E3" s="26"/>
      <c r="F3" s="26"/>
      <c r="G3" s="26"/>
      <c r="H3" s="26"/>
      <c r="I3" s="26"/>
      <c r="J3" s="26"/>
    </row>
    <row r="4" ht="21.3" customHeight="1" spans="1:10">
      <c r="A4" s="19" t="str">
        <f>"单位名称："&amp;"峨山彝族自治县医疗保障局"</f>
        <v>单位名称：峨山彝族自治县医疗保障局</v>
      </c>
      <c r="B4" s="19"/>
      <c r="C4" s="19"/>
      <c r="D4" s="27"/>
      <c r="E4" s="27"/>
      <c r="F4" s="27"/>
      <c r="G4" s="27"/>
      <c r="H4" s="27"/>
      <c r="I4" s="27"/>
      <c r="J4" s="27"/>
    </row>
    <row r="5" ht="27.15" customHeight="1" spans="1:10">
      <c r="A5" s="22" t="s">
        <v>222</v>
      </c>
      <c r="B5" s="22" t="s">
        <v>223</v>
      </c>
      <c r="C5" s="22" t="s">
        <v>224</v>
      </c>
      <c r="D5" s="22" t="s">
        <v>225</v>
      </c>
      <c r="E5" s="22" t="s">
        <v>226</v>
      </c>
      <c r="F5" s="22" t="s">
        <v>227</v>
      </c>
      <c r="G5" s="22" t="s">
        <v>228</v>
      </c>
      <c r="H5" s="22" t="s">
        <v>229</v>
      </c>
      <c r="I5" s="22" t="s">
        <v>230</v>
      </c>
      <c r="J5" s="22" t="s">
        <v>231</v>
      </c>
    </row>
    <row r="6" ht="18.75" customHeight="1" spans="1:10">
      <c r="A6" s="22" t="s">
        <v>46</v>
      </c>
      <c r="B6" s="22" t="s">
        <v>47</v>
      </c>
      <c r="C6" s="22" t="s">
        <v>48</v>
      </c>
      <c r="D6" s="22" t="s">
        <v>49</v>
      </c>
      <c r="E6" s="22" t="s">
        <v>50</v>
      </c>
      <c r="F6" s="22" t="s">
        <v>51</v>
      </c>
      <c r="G6" s="22" t="s">
        <v>52</v>
      </c>
      <c r="H6" s="22" t="s">
        <v>53</v>
      </c>
      <c r="I6" s="22" t="s">
        <v>54</v>
      </c>
      <c r="J6" s="22" t="s">
        <v>71</v>
      </c>
    </row>
    <row r="7" ht="18.75" customHeight="1" spans="1:10">
      <c r="A7" s="23"/>
      <c r="B7" s="23"/>
      <c r="C7" s="23"/>
      <c r="D7" s="23"/>
      <c r="E7" s="23"/>
      <c r="F7" s="23"/>
      <c r="G7" s="23"/>
      <c r="H7" s="23"/>
      <c r="I7" s="23"/>
      <c r="J7" s="23"/>
    </row>
    <row r="8" ht="18.75" customHeight="1" spans="1:10">
      <c r="A8" s="23"/>
      <c r="B8" s="23"/>
      <c r="C8" s="23"/>
      <c r="D8" s="23"/>
      <c r="E8" s="23"/>
      <c r="F8" s="23"/>
      <c r="G8" s="23"/>
      <c r="H8" s="23"/>
      <c r="I8" s="23"/>
      <c r="J8" s="23"/>
    </row>
    <row r="9" customHeight="1" spans="1:1">
      <c r="A9" t="s">
        <v>270</v>
      </c>
    </row>
  </sheetData>
  <mergeCells count="2">
    <mergeCell ref="A3:J3"/>
    <mergeCell ref="A4:C4"/>
  </mergeCells>
  <pageMargins left="0.751388888888889" right="0.751388888888889" top="1" bottom="1" header="0.5" footer="0.5"/>
  <pageSetup paperSize="1" scale="47" pageOrder="overThenDown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9"/>
  <sheetViews>
    <sheetView showZeros="0" workbookViewId="0">
      <pane ySplit="1" topLeftCell="A2" activePane="bottomLeft" state="frozen"/>
      <selection/>
      <selection pane="bottomLeft" activeCell="E22" sqref="E22"/>
    </sheetView>
  </sheetViews>
  <sheetFormatPr defaultColWidth="8.85" defaultRowHeight="15" customHeight="1" outlineLevelCol="7"/>
  <cols>
    <col min="1" max="8" width="28.575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8.75" customHeight="1" spans="1:8">
      <c r="A2" s="19"/>
      <c r="B2" s="19"/>
      <c r="C2" s="19"/>
      <c r="D2" s="19"/>
      <c r="E2" s="19"/>
      <c r="F2" s="19"/>
      <c r="G2" s="19"/>
      <c r="H2" s="20" t="s">
        <v>273</v>
      </c>
    </row>
    <row r="3" ht="41.4" customHeight="1" spans="1:8">
      <c r="A3" s="21" t="s">
        <v>274</v>
      </c>
      <c r="B3" s="21"/>
      <c r="C3" s="21"/>
      <c r="D3" s="21"/>
      <c r="E3" s="21"/>
      <c r="F3" s="21"/>
      <c r="G3" s="21"/>
      <c r="H3" s="21"/>
    </row>
    <row r="4" ht="18.75" customHeight="1" spans="1:8">
      <c r="A4" s="19" t="str">
        <f>"单位名称："&amp;"峨山彝族自治县医疗保障局"</f>
        <v>单位名称：峨山彝族自治县医疗保障局</v>
      </c>
      <c r="B4" s="19"/>
      <c r="C4" s="19"/>
      <c r="D4" s="19"/>
      <c r="E4" s="19"/>
      <c r="F4" s="19"/>
      <c r="G4" s="19"/>
      <c r="H4" s="19"/>
    </row>
    <row r="5" ht="18.75" customHeight="1" spans="1:8">
      <c r="A5" s="22" t="s">
        <v>126</v>
      </c>
      <c r="B5" s="22" t="s">
        <v>275</v>
      </c>
      <c r="C5" s="22" t="s">
        <v>276</v>
      </c>
      <c r="D5" s="22" t="s">
        <v>277</v>
      </c>
      <c r="E5" s="22" t="s">
        <v>241</v>
      </c>
      <c r="F5" s="22" t="s">
        <v>278</v>
      </c>
      <c r="G5" s="22"/>
      <c r="H5" s="22"/>
    </row>
    <row r="6" ht="18.75" customHeight="1" spans="1:8">
      <c r="A6" s="22"/>
      <c r="B6" s="22"/>
      <c r="C6" s="22"/>
      <c r="D6" s="22"/>
      <c r="E6" s="22"/>
      <c r="F6" s="22" t="s">
        <v>242</v>
      </c>
      <c r="G6" s="22" t="s">
        <v>279</v>
      </c>
      <c r="H6" s="22" t="s">
        <v>280</v>
      </c>
    </row>
    <row r="7" ht="18.75" customHeight="1" spans="1:8">
      <c r="A7" s="22" t="s">
        <v>46</v>
      </c>
      <c r="B7" s="22" t="s">
        <v>47</v>
      </c>
      <c r="C7" s="22" t="s">
        <v>48</v>
      </c>
      <c r="D7" s="22" t="s">
        <v>49</v>
      </c>
      <c r="E7" s="22" t="s">
        <v>50</v>
      </c>
      <c r="F7" s="22" t="s">
        <v>51</v>
      </c>
      <c r="G7" s="22" t="s">
        <v>52</v>
      </c>
      <c r="H7" s="22" t="s">
        <v>53</v>
      </c>
    </row>
    <row r="8" ht="18.75" customHeight="1" spans="1:8">
      <c r="A8" s="23"/>
      <c r="B8" s="23"/>
      <c r="C8" s="23"/>
      <c r="D8" s="23"/>
      <c r="E8" s="24"/>
      <c r="F8" s="24"/>
      <c r="G8" s="17"/>
      <c r="H8" s="17"/>
    </row>
    <row r="9" customHeight="1" spans="1:1">
      <c r="A9" t="s">
        <v>281</v>
      </c>
    </row>
  </sheetData>
  <mergeCells count="8">
    <mergeCell ref="A3:H3"/>
    <mergeCell ref="A4:C4"/>
    <mergeCell ref="F5:H5"/>
    <mergeCell ref="A5:A6"/>
    <mergeCell ref="B5:B6"/>
    <mergeCell ref="C5:C6"/>
    <mergeCell ref="D5:D6"/>
    <mergeCell ref="E5:E6"/>
  </mergeCells>
  <pageMargins left="0.751388888888889" right="0.751388888888889" top="1" bottom="1" header="0.5" footer="0.5"/>
  <pageSetup paperSize="1" scale="54" pageOrder="overThenDown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H31" sqref="H31"/>
    </sheetView>
  </sheetViews>
  <sheetFormatPr defaultColWidth="8.85" defaultRowHeight="15" customHeight="1"/>
  <cols>
    <col min="1" max="1" width="21.425" customWidth="1"/>
    <col min="2" max="3" width="35.7083333333333" customWidth="1"/>
    <col min="4" max="4" width="17.1416666666667" customWidth="1"/>
    <col min="5" max="5" width="28.575" customWidth="1"/>
    <col min="6" max="6" width="17.1416666666667" customWidth="1"/>
    <col min="7" max="7" width="28.575" customWidth="1"/>
    <col min="8" max="11" width="14.2833333333333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8.75" customHeight="1" spans="1:11">
      <c r="A2" s="2"/>
      <c r="B2" s="2"/>
      <c r="C2" s="2"/>
      <c r="D2" s="2"/>
      <c r="E2" s="2"/>
      <c r="F2" s="2"/>
      <c r="G2" s="2"/>
      <c r="H2" s="3"/>
      <c r="I2" s="3"/>
      <c r="J2" s="3"/>
      <c r="K2" s="3" t="s">
        <v>282</v>
      </c>
    </row>
    <row r="3" ht="45" customHeight="1" spans="1:11">
      <c r="A3" s="4" t="s">
        <v>283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8.75" customHeight="1" spans="1:11">
      <c r="A4" s="5" t="str">
        <f>"单位名称："&amp;"峨山彝族自治县医疗保障局"</f>
        <v>单位名称：峨山彝族自治县医疗保障局</v>
      </c>
      <c r="B4" s="5"/>
      <c r="C4" s="5"/>
      <c r="D4" s="5"/>
      <c r="E4" s="5"/>
      <c r="F4" s="5"/>
      <c r="G4" s="5"/>
      <c r="H4" s="6"/>
      <c r="I4" s="6"/>
      <c r="J4" s="6"/>
      <c r="K4" s="6" t="s">
        <v>29</v>
      </c>
    </row>
    <row r="5" ht="18.75" customHeight="1" spans="1:11">
      <c r="A5" s="13" t="s">
        <v>214</v>
      </c>
      <c r="B5" s="13" t="s">
        <v>128</v>
      </c>
      <c r="C5" s="13" t="s">
        <v>215</v>
      </c>
      <c r="D5" s="13" t="s">
        <v>129</v>
      </c>
      <c r="E5" s="13" t="s">
        <v>130</v>
      </c>
      <c r="F5" s="13" t="s">
        <v>216</v>
      </c>
      <c r="G5" s="13" t="s">
        <v>132</v>
      </c>
      <c r="H5" s="13" t="s">
        <v>32</v>
      </c>
      <c r="I5" s="13" t="s">
        <v>284</v>
      </c>
      <c r="J5" s="13"/>
      <c r="K5" s="13"/>
    </row>
    <row r="6" ht="18.75" customHeight="1" spans="1:11">
      <c r="A6" s="13"/>
      <c r="B6" s="13"/>
      <c r="C6" s="13"/>
      <c r="D6" s="13"/>
      <c r="E6" s="13"/>
      <c r="F6" s="13"/>
      <c r="G6" s="13"/>
      <c r="H6" s="13"/>
      <c r="I6" s="13" t="s">
        <v>35</v>
      </c>
      <c r="J6" s="13" t="s">
        <v>36</v>
      </c>
      <c r="K6" s="13" t="s">
        <v>37</v>
      </c>
    </row>
    <row r="7" ht="22.65" customHeight="1" spans="1:1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ht="18.75" customHeight="1" spans="1:11">
      <c r="A8" s="14" t="s">
        <v>46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</row>
    <row r="9" ht="20.25" customHeight="1" spans="1:11">
      <c r="A9" s="15"/>
      <c r="B9" s="16"/>
      <c r="C9" s="15"/>
      <c r="D9" s="15"/>
      <c r="E9" s="15"/>
      <c r="F9" s="15"/>
      <c r="G9" s="15"/>
      <c r="H9" s="17"/>
      <c r="I9" s="17"/>
      <c r="J9" s="17"/>
      <c r="K9" s="17"/>
    </row>
    <row r="10" ht="20.25" customHeight="1" spans="1:11">
      <c r="A10" s="15"/>
      <c r="B10" s="16"/>
      <c r="C10" s="15"/>
      <c r="D10" s="15"/>
      <c r="E10" s="15"/>
      <c r="F10" s="15"/>
      <c r="G10" s="15"/>
      <c r="H10" s="17"/>
      <c r="I10" s="17"/>
      <c r="J10" s="17"/>
      <c r="K10" s="17"/>
    </row>
    <row r="11" ht="20.25" customHeight="1" spans="1:11">
      <c r="A11" s="18" t="s">
        <v>32</v>
      </c>
      <c r="B11" s="18"/>
      <c r="C11" s="18"/>
      <c r="D11" s="18"/>
      <c r="E11" s="18"/>
      <c r="F11" s="18"/>
      <c r="G11" s="18"/>
      <c r="H11" s="17"/>
      <c r="I11" s="17"/>
      <c r="J11" s="17"/>
      <c r="K11" s="17"/>
    </row>
    <row r="12" ht="28" customHeight="1" spans="1:1">
      <c r="A12" t="s">
        <v>285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1388888888889" right="0.751388888888889" top="1" bottom="1" header="0.5" footer="0.5"/>
  <pageSetup paperSize="1" scale="51" pageOrder="overThenDown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1"/>
  <sheetViews>
    <sheetView showZeros="0" workbookViewId="0">
      <pane ySplit="1" topLeftCell="A2" activePane="bottomLeft" state="frozen"/>
      <selection/>
      <selection pane="bottomLeft" activeCell="C21" sqref="C21"/>
    </sheetView>
  </sheetViews>
  <sheetFormatPr defaultColWidth="8.85" defaultRowHeight="15" customHeight="1" outlineLevelCol="6"/>
  <cols>
    <col min="1" max="1" width="35.7083333333333" customWidth="1"/>
    <col min="2" max="2" width="21.425" customWidth="1"/>
    <col min="3" max="3" width="35.7083333333333" customWidth="1"/>
    <col min="4" max="4" width="21.425" customWidth="1"/>
    <col min="5" max="7" width="17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3"/>
      <c r="F2" s="3"/>
      <c r="G2" s="3" t="s">
        <v>286</v>
      </c>
    </row>
    <row r="3" ht="45" customHeight="1" spans="1:7">
      <c r="A3" s="4" t="s">
        <v>287</v>
      </c>
      <c r="B3" s="4"/>
      <c r="C3" s="4"/>
      <c r="D3" s="4"/>
      <c r="E3" s="4"/>
      <c r="F3" s="4"/>
      <c r="G3" s="4"/>
    </row>
    <row r="4" ht="24.15" customHeight="1" spans="1:7">
      <c r="A4" s="5" t="str">
        <f>"单位名称："&amp;"峨山彝族自治县医疗保障局"</f>
        <v>单位名称：峨山彝族自治县医疗保障局</v>
      </c>
      <c r="B4" s="5"/>
      <c r="C4" s="5"/>
      <c r="D4" s="5"/>
      <c r="E4" s="6"/>
      <c r="F4" s="6"/>
      <c r="G4" s="6" t="s">
        <v>29</v>
      </c>
    </row>
    <row r="5" ht="18.75" customHeight="1" spans="1:7">
      <c r="A5" s="7" t="s">
        <v>215</v>
      </c>
      <c r="B5" s="7" t="s">
        <v>214</v>
      </c>
      <c r="C5" s="7" t="s">
        <v>128</v>
      </c>
      <c r="D5" s="7" t="s">
        <v>288</v>
      </c>
      <c r="E5" s="7" t="s">
        <v>35</v>
      </c>
      <c r="F5" s="7"/>
      <c r="G5" s="7"/>
    </row>
    <row r="6" ht="18.75" customHeight="1" spans="1:7">
      <c r="A6" s="7"/>
      <c r="B6" s="7"/>
      <c r="C6" s="7"/>
      <c r="D6" s="7"/>
      <c r="E6" s="7">
        <v>2025</v>
      </c>
      <c r="F6" s="7">
        <v>2026</v>
      </c>
      <c r="G6" s="7">
        <v>2027</v>
      </c>
    </row>
    <row r="7" ht="22.65" customHeight="1" spans="1:7">
      <c r="A7" s="7"/>
      <c r="B7" s="7"/>
      <c r="C7" s="7"/>
      <c r="D7" s="7"/>
      <c r="E7" s="7"/>
      <c r="F7" s="7"/>
      <c r="G7" s="7"/>
    </row>
    <row r="8" ht="18.75" customHeight="1" spans="1:7">
      <c r="A8" s="8" t="s">
        <v>46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</row>
    <row r="9" ht="20.25" customHeight="1" spans="1:7">
      <c r="A9" s="9"/>
      <c r="B9" s="9"/>
      <c r="C9" s="10"/>
      <c r="D9" s="9"/>
      <c r="E9" s="11"/>
      <c r="F9" s="11"/>
      <c r="G9" s="11"/>
    </row>
    <row r="10" ht="20.25" customHeight="1" spans="1:7">
      <c r="A10" s="12" t="s">
        <v>32</v>
      </c>
      <c r="B10" s="12"/>
      <c r="C10" s="12"/>
      <c r="D10" s="12"/>
      <c r="E10" s="11"/>
      <c r="F10" s="11"/>
      <c r="G10" s="11"/>
    </row>
    <row r="11" customHeight="1" spans="1:1">
      <c r="A11" t="s">
        <v>289</v>
      </c>
    </row>
  </sheetData>
  <mergeCells count="11">
    <mergeCell ref="A3:G3"/>
    <mergeCell ref="A4:D4"/>
    <mergeCell ref="E5:G5"/>
    <mergeCell ref="A10:D10"/>
    <mergeCell ref="A5:A7"/>
    <mergeCell ref="B5:B7"/>
    <mergeCell ref="C5:C7"/>
    <mergeCell ref="D5:D7"/>
    <mergeCell ref="E6:E7"/>
    <mergeCell ref="F6:F7"/>
    <mergeCell ref="G6:G7"/>
  </mergeCells>
  <pageMargins left="0.751388888888889" right="0.751388888888889" top="1" bottom="1" header="0.5" footer="0.5"/>
  <pageSetup paperSize="1" scale="74" pageOrder="overThenDown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Zeros="0" workbookViewId="0">
      <pane ySplit="1" topLeftCell="A2" activePane="bottomLeft" state="frozen"/>
      <selection/>
      <selection pane="bottomLeft" activeCell="I23" sqref="I23"/>
    </sheetView>
  </sheetViews>
  <sheetFormatPr defaultColWidth="8.85" defaultRowHeight="15" customHeight="1"/>
  <cols>
    <col min="1" max="1" width="21.75" customWidth="1"/>
    <col min="2" max="2" width="27.125" customWidth="1"/>
    <col min="3" max="4" width="10.625" customWidth="1"/>
    <col min="5" max="5" width="10.75" customWidth="1"/>
    <col min="6" max="19" width="10.62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8.75" customHeight="1" spans="1:19">
      <c r="A2" s="2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 t="s">
        <v>27</v>
      </c>
    </row>
    <row r="3" ht="37.5" customHeight="1" spans="1:19">
      <c r="A3" s="4" t="s">
        <v>28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ht="18.75" customHeight="1" spans="1:19">
      <c r="A4" s="5" t="str">
        <f>"单位名称："&amp;"峨山彝族自治县医疗保障局"</f>
        <v>单位名称：峨山彝族自治县医疗保障局</v>
      </c>
      <c r="B4" s="5"/>
      <c r="C4" s="5"/>
      <c r="D4" s="5"/>
      <c r="E4" s="52"/>
      <c r="F4" s="52"/>
      <c r="G4" s="52"/>
      <c r="H4" s="52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29</v>
      </c>
    </row>
    <row r="5" ht="18.75" customHeight="1" spans="1:19">
      <c r="A5" s="13" t="s">
        <v>30</v>
      </c>
      <c r="B5" s="70" t="s">
        <v>31</v>
      </c>
      <c r="C5" s="70" t="s">
        <v>32</v>
      </c>
      <c r="D5" s="70" t="s">
        <v>33</v>
      </c>
      <c r="E5" s="70"/>
      <c r="F5" s="70"/>
      <c r="G5" s="70"/>
      <c r="H5" s="70"/>
      <c r="I5" s="70"/>
      <c r="J5" s="73"/>
      <c r="K5" s="73"/>
      <c r="L5" s="73"/>
      <c r="M5" s="73"/>
      <c r="N5" s="73"/>
      <c r="O5" s="70" t="s">
        <v>20</v>
      </c>
      <c r="P5" s="70"/>
      <c r="Q5" s="70"/>
      <c r="R5" s="70"/>
      <c r="S5" s="70"/>
    </row>
    <row r="6" ht="18.75" customHeight="1" spans="1:19">
      <c r="A6" s="13"/>
      <c r="B6" s="70"/>
      <c r="C6" s="70"/>
      <c r="D6" s="71" t="s">
        <v>34</v>
      </c>
      <c r="E6" s="71" t="s">
        <v>35</v>
      </c>
      <c r="F6" s="71" t="s">
        <v>36</v>
      </c>
      <c r="G6" s="71" t="s">
        <v>37</v>
      </c>
      <c r="H6" s="71" t="s">
        <v>38</v>
      </c>
      <c r="I6" s="74" t="s">
        <v>39</v>
      </c>
      <c r="J6" s="75"/>
      <c r="K6" s="75"/>
      <c r="L6" s="75"/>
      <c r="M6" s="75"/>
      <c r="N6" s="75"/>
      <c r="O6" s="74" t="s">
        <v>34</v>
      </c>
      <c r="P6" s="74" t="s">
        <v>35</v>
      </c>
      <c r="Q6" s="74" t="s">
        <v>36</v>
      </c>
      <c r="R6" s="74" t="s">
        <v>37</v>
      </c>
      <c r="S6" s="71" t="s">
        <v>40</v>
      </c>
    </row>
    <row r="7" ht="18.75" customHeight="1" spans="1:19">
      <c r="A7" s="13"/>
      <c r="B7" s="70"/>
      <c r="C7" s="70"/>
      <c r="D7" s="71"/>
      <c r="E7" s="71"/>
      <c r="F7" s="71"/>
      <c r="G7" s="71"/>
      <c r="H7" s="71"/>
      <c r="I7" s="74" t="s">
        <v>34</v>
      </c>
      <c r="J7" s="74" t="s">
        <v>41</v>
      </c>
      <c r="K7" s="74" t="s">
        <v>42</v>
      </c>
      <c r="L7" s="74" t="s">
        <v>43</v>
      </c>
      <c r="M7" s="74" t="s">
        <v>44</v>
      </c>
      <c r="N7" s="74" t="s">
        <v>45</v>
      </c>
      <c r="O7" s="74"/>
      <c r="P7" s="74"/>
      <c r="Q7" s="74"/>
      <c r="R7" s="74"/>
      <c r="S7" s="71"/>
    </row>
    <row r="8" ht="18.75" customHeight="1" spans="1:19">
      <c r="A8" s="72" t="s">
        <v>46</v>
      </c>
      <c r="B8" s="14" t="s">
        <v>47</v>
      </c>
      <c r="C8" s="14" t="s">
        <v>48</v>
      </c>
      <c r="D8" s="14" t="s">
        <v>49</v>
      </c>
      <c r="E8" s="72" t="s">
        <v>50</v>
      </c>
      <c r="F8" s="14" t="s">
        <v>51</v>
      </c>
      <c r="G8" s="14" t="s">
        <v>52</v>
      </c>
      <c r="H8" s="72" t="s">
        <v>53</v>
      </c>
      <c r="I8" s="14" t="s">
        <v>54</v>
      </c>
      <c r="J8" s="14">
        <v>10</v>
      </c>
      <c r="K8" s="14">
        <v>11</v>
      </c>
      <c r="L8" s="14">
        <v>12</v>
      </c>
      <c r="M8" s="14">
        <v>13</v>
      </c>
      <c r="N8" s="14">
        <v>14</v>
      </c>
      <c r="O8" s="14">
        <v>15</v>
      </c>
      <c r="P8" s="14">
        <v>16</v>
      </c>
      <c r="Q8" s="14">
        <v>17</v>
      </c>
      <c r="R8" s="14">
        <v>18</v>
      </c>
      <c r="S8" s="14">
        <v>19</v>
      </c>
    </row>
    <row r="9" ht="20.25" customHeight="1" spans="1:19">
      <c r="A9" s="16" t="s">
        <v>55</v>
      </c>
      <c r="B9" s="16" t="s">
        <v>56</v>
      </c>
      <c r="C9" s="17">
        <v>3423287.89</v>
      </c>
      <c r="D9" s="17">
        <v>3423287.89</v>
      </c>
      <c r="E9" s="17">
        <v>3423287.89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</row>
    <row r="10" ht="20.25" customHeight="1" spans="1:19">
      <c r="A10" s="63" t="s">
        <v>57</v>
      </c>
      <c r="B10" s="63" t="s">
        <v>56</v>
      </c>
      <c r="C10" s="17">
        <v>3423287.89</v>
      </c>
      <c r="D10" s="17">
        <v>3423287.89</v>
      </c>
      <c r="E10" s="17">
        <v>3423287.89</v>
      </c>
      <c r="F10" s="17"/>
      <c r="G10" s="17"/>
      <c r="H10" s="17"/>
      <c r="I10" s="17"/>
      <c r="J10" s="17"/>
      <c r="K10" s="17"/>
      <c r="L10" s="17"/>
      <c r="M10" s="17"/>
      <c r="N10" s="17"/>
      <c r="O10" s="23"/>
      <c r="P10" s="23"/>
      <c r="Q10" s="23"/>
      <c r="R10" s="23"/>
      <c r="S10" s="23"/>
    </row>
    <row r="11" ht="20.25" customHeight="1" spans="1:19">
      <c r="A11" s="47" t="s">
        <v>32</v>
      </c>
      <c r="B11" s="47"/>
      <c r="C11" s="17">
        <v>3423287.89</v>
      </c>
      <c r="D11" s="17">
        <v>3423287.89</v>
      </c>
      <c r="E11" s="17">
        <v>3423287.89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</row>
  </sheetData>
  <mergeCells count="19">
    <mergeCell ref="A3:S3"/>
    <mergeCell ref="A4:D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ageMargins left="0.751388888888889" right="0.751388888888889" top="1" bottom="1" header="0.5" footer="0.5"/>
  <pageSetup paperSize="1" scale="53" pageOrder="overThenDown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1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/>
  <cols>
    <col min="1" max="1" width="21.55" customWidth="1"/>
    <col min="2" max="2" width="28.575" customWidth="1"/>
    <col min="3" max="15" width="17.1416666666667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8.75" customHeight="1" spans="1:15">
      <c r="A2" s="2"/>
      <c r="B2" s="2"/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  <c r="O2" s="3" t="s">
        <v>58</v>
      </c>
    </row>
    <row r="3" ht="37.5" customHeight="1" spans="1:15">
      <c r="A3" s="4" t="s">
        <v>59</v>
      </c>
      <c r="B3" s="4"/>
      <c r="C3" s="4"/>
      <c r="D3" s="4"/>
      <c r="E3" s="4"/>
      <c r="F3" s="4"/>
      <c r="G3" s="4"/>
      <c r="H3" s="4"/>
      <c r="I3" s="4"/>
      <c r="J3" s="4"/>
      <c r="K3" s="51"/>
      <c r="L3" s="51"/>
      <c r="M3" s="51"/>
      <c r="N3" s="51"/>
      <c r="O3" s="51"/>
    </row>
    <row r="4" ht="18.75" customHeight="1" spans="1:15">
      <c r="A4" s="43" t="str">
        <f>"单位名称："&amp;"峨山彝族自治县医疗保障局"</f>
        <v>单位名称：峨山彝族自治县医疗保障局</v>
      </c>
      <c r="B4" s="43"/>
      <c r="C4" s="43"/>
      <c r="D4" s="43"/>
      <c r="E4" s="43"/>
      <c r="F4" s="43"/>
      <c r="G4" s="43"/>
      <c r="H4" s="43"/>
      <c r="I4" s="43"/>
      <c r="J4" s="3"/>
      <c r="K4" s="3"/>
      <c r="L4" s="3"/>
      <c r="M4" s="3"/>
      <c r="N4" s="3"/>
      <c r="O4" s="3" t="s">
        <v>29</v>
      </c>
    </row>
    <row r="5" ht="18.75" customHeight="1" spans="1:15">
      <c r="A5" s="13" t="s">
        <v>60</v>
      </c>
      <c r="B5" s="13" t="s">
        <v>61</v>
      </c>
      <c r="C5" s="46" t="s">
        <v>32</v>
      </c>
      <c r="D5" s="46" t="s">
        <v>35</v>
      </c>
      <c r="E5" s="46"/>
      <c r="F5" s="46"/>
      <c r="G5" s="13" t="s">
        <v>36</v>
      </c>
      <c r="H5" s="46" t="s">
        <v>37</v>
      </c>
      <c r="I5" s="13" t="s">
        <v>62</v>
      </c>
      <c r="J5" s="46" t="s">
        <v>63</v>
      </c>
      <c r="K5" s="46"/>
      <c r="L5" s="46"/>
      <c r="M5" s="46"/>
      <c r="N5" s="46"/>
      <c r="O5" s="46"/>
    </row>
    <row r="6" ht="18.75" customHeight="1" spans="1:15">
      <c r="A6" s="13"/>
      <c r="B6" s="13"/>
      <c r="C6" s="46"/>
      <c r="D6" s="46" t="s">
        <v>34</v>
      </c>
      <c r="E6" s="46" t="s">
        <v>64</v>
      </c>
      <c r="F6" s="46" t="s">
        <v>65</v>
      </c>
      <c r="G6" s="13"/>
      <c r="H6" s="46"/>
      <c r="I6" s="13"/>
      <c r="J6" s="46" t="s">
        <v>34</v>
      </c>
      <c r="K6" s="46" t="s">
        <v>66</v>
      </c>
      <c r="L6" s="14" t="s">
        <v>67</v>
      </c>
      <c r="M6" s="14" t="s">
        <v>68</v>
      </c>
      <c r="N6" s="14" t="s">
        <v>69</v>
      </c>
      <c r="O6" s="14" t="s">
        <v>70</v>
      </c>
    </row>
    <row r="7" ht="18.75" customHeight="1" spans="1:15">
      <c r="A7" s="14" t="s">
        <v>46</v>
      </c>
      <c r="B7" s="14" t="s">
        <v>47</v>
      </c>
      <c r="C7" s="14" t="s">
        <v>48</v>
      </c>
      <c r="D7" s="14" t="s">
        <v>49</v>
      </c>
      <c r="E7" s="14" t="s">
        <v>50</v>
      </c>
      <c r="F7" s="14" t="s">
        <v>51</v>
      </c>
      <c r="G7" s="14" t="s">
        <v>52</v>
      </c>
      <c r="H7" s="14" t="s">
        <v>53</v>
      </c>
      <c r="I7" s="14" t="s">
        <v>54</v>
      </c>
      <c r="J7" s="14" t="s">
        <v>71</v>
      </c>
      <c r="K7" s="14">
        <v>11</v>
      </c>
      <c r="L7" s="14">
        <v>12</v>
      </c>
      <c r="M7" s="14">
        <v>13</v>
      </c>
      <c r="N7" s="14">
        <v>14</v>
      </c>
      <c r="O7" s="14">
        <v>15</v>
      </c>
    </row>
    <row r="8" ht="20.25" customHeight="1" spans="1:15">
      <c r="A8" s="16" t="s">
        <v>72</v>
      </c>
      <c r="B8" s="16" t="s">
        <v>73</v>
      </c>
      <c r="C8" s="17">
        <v>379344.96</v>
      </c>
      <c r="D8" s="17">
        <v>379344.96</v>
      </c>
      <c r="E8" s="17">
        <v>379344.96</v>
      </c>
      <c r="F8" s="17"/>
      <c r="G8" s="17"/>
      <c r="H8" s="17"/>
      <c r="I8" s="17"/>
      <c r="J8" s="17"/>
      <c r="K8" s="17"/>
      <c r="L8" s="17"/>
      <c r="M8" s="17"/>
      <c r="N8" s="17"/>
      <c r="O8" s="17"/>
    </row>
    <row r="9" ht="20.25" customHeight="1" spans="1:15">
      <c r="A9" s="63" t="s">
        <v>74</v>
      </c>
      <c r="B9" s="63" t="s">
        <v>75</v>
      </c>
      <c r="C9" s="17">
        <v>379344.96</v>
      </c>
      <c r="D9" s="17">
        <v>379344.96</v>
      </c>
      <c r="E9" s="17">
        <v>379344.96</v>
      </c>
      <c r="F9" s="17"/>
      <c r="G9" s="17"/>
      <c r="H9" s="17"/>
      <c r="I9" s="17"/>
      <c r="J9" s="17"/>
      <c r="K9" s="17"/>
      <c r="L9" s="17"/>
      <c r="M9" s="17"/>
      <c r="N9" s="17"/>
      <c r="O9" s="17"/>
    </row>
    <row r="10" ht="20.25" customHeight="1" spans="1:15">
      <c r="A10" s="64" t="s">
        <v>76</v>
      </c>
      <c r="B10" s="64" t="s">
        <v>77</v>
      </c>
      <c r="C10" s="17">
        <v>68400</v>
      </c>
      <c r="D10" s="17">
        <v>68400</v>
      </c>
      <c r="E10" s="17">
        <v>68400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ht="20.25" customHeight="1" spans="1:15">
      <c r="A11" s="64" t="s">
        <v>78</v>
      </c>
      <c r="B11" s="64" t="s">
        <v>79</v>
      </c>
      <c r="C11" s="17">
        <v>310944.96</v>
      </c>
      <c r="D11" s="17">
        <v>310944.96</v>
      </c>
      <c r="E11" s="17">
        <v>310944.96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ht="20.25" customHeight="1" spans="1:15">
      <c r="A12" s="16" t="s">
        <v>80</v>
      </c>
      <c r="B12" s="16" t="s">
        <v>81</v>
      </c>
      <c r="C12" s="17">
        <v>2764450.93</v>
      </c>
      <c r="D12" s="17">
        <v>2764450.93</v>
      </c>
      <c r="E12" s="17">
        <v>2764450.93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ht="20.25" customHeight="1" spans="1:15">
      <c r="A13" s="63" t="s">
        <v>82</v>
      </c>
      <c r="B13" s="63" t="s">
        <v>83</v>
      </c>
      <c r="C13" s="17">
        <v>176489.32</v>
      </c>
      <c r="D13" s="17">
        <v>176489.32</v>
      </c>
      <c r="E13" s="17">
        <v>176489.32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ht="20.25" customHeight="1" spans="1:15">
      <c r="A14" s="64" t="s">
        <v>84</v>
      </c>
      <c r="B14" s="64" t="s">
        <v>85</v>
      </c>
      <c r="C14" s="17">
        <v>161302.7</v>
      </c>
      <c r="D14" s="17">
        <v>161302.7</v>
      </c>
      <c r="E14" s="17">
        <v>161302.7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ht="20.25" customHeight="1" spans="1:15">
      <c r="A15" s="64" t="s">
        <v>86</v>
      </c>
      <c r="B15" s="64" t="s">
        <v>87</v>
      </c>
      <c r="C15" s="17">
        <v>15186.62</v>
      </c>
      <c r="D15" s="17">
        <v>15186.62</v>
      </c>
      <c r="E15" s="17">
        <v>15186.62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ht="20.25" customHeight="1" spans="1:15">
      <c r="A16" s="63" t="s">
        <v>88</v>
      </c>
      <c r="B16" s="63" t="s">
        <v>89</v>
      </c>
      <c r="C16" s="17">
        <v>2587961.61</v>
      </c>
      <c r="D16" s="17">
        <v>2587961.61</v>
      </c>
      <c r="E16" s="17">
        <v>2587961.61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ht="20.25" customHeight="1" spans="1:15">
      <c r="A17" s="64" t="s">
        <v>90</v>
      </c>
      <c r="B17" s="64" t="s">
        <v>91</v>
      </c>
      <c r="C17" s="17">
        <v>2587961.61</v>
      </c>
      <c r="D17" s="17">
        <v>2587961.61</v>
      </c>
      <c r="E17" s="17">
        <v>2587961.61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ht="20.25" customHeight="1" spans="1:15">
      <c r="A18" s="16" t="s">
        <v>92</v>
      </c>
      <c r="B18" s="16" t="s">
        <v>93</v>
      </c>
      <c r="C18" s="17">
        <v>279492</v>
      </c>
      <c r="D18" s="17">
        <v>279492</v>
      </c>
      <c r="E18" s="17">
        <v>279492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</row>
    <row r="19" ht="20.25" customHeight="1" spans="1:15">
      <c r="A19" s="63" t="s">
        <v>94</v>
      </c>
      <c r="B19" s="63" t="s">
        <v>95</v>
      </c>
      <c r="C19" s="17">
        <v>279492</v>
      </c>
      <c r="D19" s="17">
        <v>279492</v>
      </c>
      <c r="E19" s="17">
        <v>279492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</row>
    <row r="20" ht="20.25" customHeight="1" spans="1:15">
      <c r="A20" s="64" t="s">
        <v>96</v>
      </c>
      <c r="B20" s="64" t="s">
        <v>97</v>
      </c>
      <c r="C20" s="17">
        <v>279492</v>
      </c>
      <c r="D20" s="17">
        <v>279492</v>
      </c>
      <c r="E20" s="17">
        <v>279492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ht="20.25" customHeight="1" spans="1:15">
      <c r="A21" s="47" t="s">
        <v>98</v>
      </c>
      <c r="B21" s="47"/>
      <c r="C21" s="17">
        <v>3423287.89</v>
      </c>
      <c r="D21" s="17">
        <v>3423287.89</v>
      </c>
      <c r="E21" s="17">
        <v>3423287.89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</row>
  </sheetData>
  <mergeCells count="11">
    <mergeCell ref="A3:O3"/>
    <mergeCell ref="A4:I4"/>
    <mergeCell ref="D5:F5"/>
    <mergeCell ref="J5:O5"/>
    <mergeCell ref="A21:B21"/>
    <mergeCell ref="A5:A6"/>
    <mergeCell ref="B5:B6"/>
    <mergeCell ref="C5:C6"/>
    <mergeCell ref="G5:G6"/>
    <mergeCell ref="H5:H6"/>
    <mergeCell ref="I5:I6"/>
  </mergeCells>
  <pageMargins left="0.751388888888889" right="0.751388888888889" top="1" bottom="1" header="0.5" footer="0.5"/>
  <pageSetup paperSize="1" scale="45" pageOrder="overThenDown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17"/>
  <sheetViews>
    <sheetView showZeros="0" workbookViewId="0">
      <pane ySplit="1" topLeftCell="A2" activePane="bottomLeft" state="frozen"/>
      <selection/>
      <selection pane="bottomLeft" activeCell="C31" sqref="C31"/>
    </sheetView>
  </sheetViews>
  <sheetFormatPr defaultColWidth="8.85" defaultRowHeight="15" customHeight="1" outlineLevelCol="3"/>
  <cols>
    <col min="1" max="4" width="35.7083333333333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99</v>
      </c>
    </row>
    <row r="3" ht="45" customHeight="1" spans="1:4">
      <c r="A3" s="4" t="s">
        <v>100</v>
      </c>
      <c r="B3" s="4"/>
      <c r="C3" s="4"/>
      <c r="D3" s="4"/>
    </row>
    <row r="4" ht="18.75" customHeight="1" spans="1:4">
      <c r="A4" s="5" t="str">
        <f>"单位名称："&amp;"峨山彝族自治县医疗保障局"</f>
        <v>单位名称：峨山彝族自治县医疗保障局</v>
      </c>
      <c r="B4" s="5"/>
      <c r="C4" s="65"/>
      <c r="D4" s="6" t="s">
        <v>2</v>
      </c>
    </row>
    <row r="5" ht="22.5" customHeight="1" spans="1:4">
      <c r="A5" s="8" t="s">
        <v>3</v>
      </c>
      <c r="B5" s="8"/>
      <c r="C5" s="8" t="s">
        <v>4</v>
      </c>
      <c r="D5" s="8"/>
    </row>
    <row r="6" ht="18.75" customHeight="1" spans="1:4">
      <c r="A6" s="8" t="s">
        <v>5</v>
      </c>
      <c r="B6" s="8" t="s">
        <v>6</v>
      </c>
      <c r="C6" s="8" t="s">
        <v>101</v>
      </c>
      <c r="D6" s="8" t="s">
        <v>6</v>
      </c>
    </row>
    <row r="7" ht="18.75" customHeight="1" spans="1:4">
      <c r="A7" s="8"/>
      <c r="B7" s="8"/>
      <c r="C7" s="8"/>
      <c r="D7" s="8"/>
    </row>
    <row r="8" ht="22.5" customHeight="1" spans="1:4">
      <c r="A8" s="15" t="s">
        <v>102</v>
      </c>
      <c r="B8" s="17">
        <v>3423287.89</v>
      </c>
      <c r="C8" s="15" t="s">
        <v>103</v>
      </c>
      <c r="D8" s="17">
        <v>3423287.89</v>
      </c>
    </row>
    <row r="9" ht="22.5" customHeight="1" spans="1:4">
      <c r="A9" s="15" t="s">
        <v>104</v>
      </c>
      <c r="B9" s="17">
        <v>3423287.89</v>
      </c>
      <c r="C9" s="15" t="str">
        <f>"（"&amp;"一"&amp;"）"&amp;"社会保障和就业支出"</f>
        <v>（一）社会保障和就业支出</v>
      </c>
      <c r="D9" s="17">
        <v>379344.96</v>
      </c>
    </row>
    <row r="10" ht="22.5" customHeight="1" spans="1:4">
      <c r="A10" s="15" t="s">
        <v>105</v>
      </c>
      <c r="B10" s="17"/>
      <c r="C10" s="15" t="str">
        <f>"（"&amp;"二"&amp;"）"&amp;"卫生健康支出"</f>
        <v>（二）卫生健康支出</v>
      </c>
      <c r="D10" s="17">
        <v>2764450.93</v>
      </c>
    </row>
    <row r="11" ht="22.5" customHeight="1" spans="1:4">
      <c r="A11" s="15" t="s">
        <v>106</v>
      </c>
      <c r="B11" s="17"/>
      <c r="C11" s="15" t="str">
        <f>"（"&amp;"三"&amp;"）"&amp;"住房保障支出"</f>
        <v>（三）住房保障支出</v>
      </c>
      <c r="D11" s="17">
        <v>279492</v>
      </c>
    </row>
    <row r="12" ht="22.5" customHeight="1" spans="1:4">
      <c r="A12" s="15" t="s">
        <v>107</v>
      </c>
      <c r="B12" s="17"/>
      <c r="C12" s="15"/>
      <c r="D12" s="17"/>
    </row>
    <row r="13" ht="22.5" customHeight="1" spans="1:4">
      <c r="A13" s="15" t="s">
        <v>104</v>
      </c>
      <c r="B13" s="17"/>
      <c r="C13" s="15"/>
      <c r="D13" s="17"/>
    </row>
    <row r="14" ht="22.5" customHeight="1" spans="1:4">
      <c r="A14" s="15" t="s">
        <v>105</v>
      </c>
      <c r="B14" s="17"/>
      <c r="C14" s="15"/>
      <c r="D14" s="17"/>
    </row>
    <row r="15" ht="22.5" customHeight="1" spans="1:4">
      <c r="A15" s="15" t="s">
        <v>106</v>
      </c>
      <c r="B15" s="17"/>
      <c r="C15" s="15"/>
      <c r="D15" s="17"/>
    </row>
    <row r="16" ht="22.5" customHeight="1" spans="1:4">
      <c r="A16" s="66"/>
      <c r="B16" s="17"/>
      <c r="C16" s="15" t="s">
        <v>108</v>
      </c>
      <c r="D16" s="17"/>
    </row>
    <row r="17" ht="22.5" customHeight="1" spans="1:4">
      <c r="A17" s="67" t="s">
        <v>109</v>
      </c>
      <c r="B17" s="68">
        <v>3423287.89</v>
      </c>
      <c r="C17" s="69" t="s">
        <v>110</v>
      </c>
      <c r="D17" s="68">
        <v>3423287.89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1388888888889" right="0.751388888888889" top="1" bottom="1" header="0.5" footer="0.5"/>
  <pageSetup paperSize="1" scale="86" pageOrder="overThenDown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1"/>
  <sheetViews>
    <sheetView showZeros="0" workbookViewId="0">
      <pane ySplit="1" topLeftCell="A2" activePane="bottomLeft" state="frozen"/>
      <selection/>
      <selection pane="bottomLeft" activeCell="A10" sqref="$A10:$XFD10"/>
    </sheetView>
  </sheetViews>
  <sheetFormatPr defaultColWidth="8.85" defaultRowHeight="15" customHeight="1" outlineLevelCol="6"/>
  <cols>
    <col min="1" max="1" width="21.425" customWidth="1"/>
    <col min="2" max="2" width="28.575" customWidth="1"/>
    <col min="3" max="7" width="21.42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2"/>
      <c r="F2" s="2"/>
      <c r="G2" s="42" t="s">
        <v>111</v>
      </c>
    </row>
    <row r="3" ht="37.5" customHeight="1" spans="1:7">
      <c r="A3" s="4" t="s">
        <v>112</v>
      </c>
      <c r="B3" s="4"/>
      <c r="C3" s="4"/>
      <c r="D3" s="4"/>
      <c r="E3" s="4"/>
      <c r="F3" s="4"/>
      <c r="G3" s="4"/>
    </row>
    <row r="4" ht="18.75" customHeight="1" spans="1:7">
      <c r="A4" s="43" t="str">
        <f>"单位名称："&amp;"峨山彝族自治县医疗保障局"</f>
        <v>单位名称：峨山彝族自治县医疗保障局</v>
      </c>
      <c r="B4" s="43"/>
      <c r="C4" s="43"/>
      <c r="D4" s="44"/>
      <c r="E4" s="44"/>
      <c r="F4" s="44"/>
      <c r="G4" s="45" t="s">
        <v>29</v>
      </c>
    </row>
    <row r="5" ht="18.75" customHeight="1" spans="1:7">
      <c r="A5" s="13" t="s">
        <v>113</v>
      </c>
      <c r="B5" s="13" t="s">
        <v>61</v>
      </c>
      <c r="C5" s="46" t="s">
        <v>32</v>
      </c>
      <c r="D5" s="46" t="s">
        <v>64</v>
      </c>
      <c r="E5" s="46"/>
      <c r="F5" s="46"/>
      <c r="G5" s="13" t="s">
        <v>65</v>
      </c>
    </row>
    <row r="6" ht="18.75" customHeight="1" spans="1:7">
      <c r="A6" s="13" t="s">
        <v>60</v>
      </c>
      <c r="B6" s="13" t="s">
        <v>61</v>
      </c>
      <c r="C6" s="46"/>
      <c r="D6" s="46" t="s">
        <v>34</v>
      </c>
      <c r="E6" s="46" t="s">
        <v>114</v>
      </c>
      <c r="F6" s="46" t="s">
        <v>115</v>
      </c>
      <c r="G6" s="13"/>
    </row>
    <row r="7" ht="18.75" customHeight="1" spans="1:7">
      <c r="A7" s="14" t="s">
        <v>46</v>
      </c>
      <c r="B7" s="14" t="s">
        <v>47</v>
      </c>
      <c r="C7" s="14" t="s">
        <v>48</v>
      </c>
      <c r="D7" s="14" t="s">
        <v>49</v>
      </c>
      <c r="E7" s="14" t="s">
        <v>50</v>
      </c>
      <c r="F7" s="14" t="s">
        <v>51</v>
      </c>
      <c r="G7" s="14" t="s">
        <v>52</v>
      </c>
    </row>
    <row r="8" ht="20.25" customHeight="1" spans="1:7">
      <c r="A8" s="16" t="s">
        <v>72</v>
      </c>
      <c r="B8" s="16" t="s">
        <v>73</v>
      </c>
      <c r="C8" s="17">
        <v>379344.96</v>
      </c>
      <c r="D8" s="17">
        <v>379344.96</v>
      </c>
      <c r="E8" s="17">
        <v>377544.96</v>
      </c>
      <c r="F8" s="17">
        <v>1800</v>
      </c>
      <c r="G8" s="17"/>
    </row>
    <row r="9" ht="20.25" customHeight="1" spans="1:7">
      <c r="A9" s="63" t="s">
        <v>74</v>
      </c>
      <c r="B9" s="63" t="s">
        <v>75</v>
      </c>
      <c r="C9" s="17">
        <v>379344.96</v>
      </c>
      <c r="D9" s="17">
        <v>379344.96</v>
      </c>
      <c r="E9" s="17">
        <v>377544.96</v>
      </c>
      <c r="F9" s="17">
        <v>1800</v>
      </c>
      <c r="G9" s="17"/>
    </row>
    <row r="10" ht="20.25" customHeight="1" spans="1:7">
      <c r="A10" s="64" t="s">
        <v>76</v>
      </c>
      <c r="B10" s="64" t="s">
        <v>77</v>
      </c>
      <c r="C10" s="17">
        <v>68400</v>
      </c>
      <c r="D10" s="17">
        <v>68400</v>
      </c>
      <c r="E10" s="17">
        <v>66600</v>
      </c>
      <c r="F10" s="17">
        <v>1800</v>
      </c>
      <c r="G10" s="17"/>
    </row>
    <row r="11" ht="20.25" customHeight="1" spans="1:7">
      <c r="A11" s="64" t="s">
        <v>78</v>
      </c>
      <c r="B11" s="64" t="s">
        <v>79</v>
      </c>
      <c r="C11" s="17">
        <v>310944.96</v>
      </c>
      <c r="D11" s="17">
        <v>310944.96</v>
      </c>
      <c r="E11" s="17">
        <v>310944.96</v>
      </c>
      <c r="F11" s="17"/>
      <c r="G11" s="17"/>
    </row>
    <row r="12" ht="20.25" customHeight="1" spans="1:7">
      <c r="A12" s="16" t="s">
        <v>80</v>
      </c>
      <c r="B12" s="16" t="s">
        <v>81</v>
      </c>
      <c r="C12" s="17">
        <v>2764450.93</v>
      </c>
      <c r="D12" s="17">
        <v>2764450.93</v>
      </c>
      <c r="E12" s="17">
        <v>2454170.93</v>
      </c>
      <c r="F12" s="17">
        <v>310280</v>
      </c>
      <c r="G12" s="17"/>
    </row>
    <row r="13" ht="20.25" customHeight="1" spans="1:7">
      <c r="A13" s="63" t="s">
        <v>82</v>
      </c>
      <c r="B13" s="63" t="s">
        <v>83</v>
      </c>
      <c r="C13" s="17">
        <v>176489.32</v>
      </c>
      <c r="D13" s="17">
        <v>176489.32</v>
      </c>
      <c r="E13" s="17">
        <v>176489.32</v>
      </c>
      <c r="F13" s="17"/>
      <c r="G13" s="17"/>
    </row>
    <row r="14" ht="20.25" customHeight="1" spans="1:7">
      <c r="A14" s="64" t="s">
        <v>84</v>
      </c>
      <c r="B14" s="64" t="s">
        <v>85</v>
      </c>
      <c r="C14" s="17">
        <v>161302.7</v>
      </c>
      <c r="D14" s="17">
        <v>161302.7</v>
      </c>
      <c r="E14" s="17">
        <v>161302.7</v>
      </c>
      <c r="F14" s="17"/>
      <c r="G14" s="17"/>
    </row>
    <row r="15" ht="20.25" customHeight="1" spans="1:7">
      <c r="A15" s="64" t="s">
        <v>86</v>
      </c>
      <c r="B15" s="64" t="s">
        <v>87</v>
      </c>
      <c r="C15" s="17">
        <v>15186.62</v>
      </c>
      <c r="D15" s="17">
        <v>15186.62</v>
      </c>
      <c r="E15" s="17">
        <v>15186.62</v>
      </c>
      <c r="F15" s="17"/>
      <c r="G15" s="17"/>
    </row>
    <row r="16" ht="20.25" customHeight="1" spans="1:7">
      <c r="A16" s="63" t="s">
        <v>88</v>
      </c>
      <c r="B16" s="63" t="s">
        <v>89</v>
      </c>
      <c r="C16" s="17">
        <v>2587961.61</v>
      </c>
      <c r="D16" s="17">
        <v>2587961.61</v>
      </c>
      <c r="E16" s="17">
        <v>2277681.61</v>
      </c>
      <c r="F16" s="17">
        <v>310280</v>
      </c>
      <c r="G16" s="17"/>
    </row>
    <row r="17" ht="20.25" customHeight="1" spans="1:7">
      <c r="A17" s="64" t="s">
        <v>90</v>
      </c>
      <c r="B17" s="64" t="s">
        <v>91</v>
      </c>
      <c r="C17" s="17">
        <v>2587961.61</v>
      </c>
      <c r="D17" s="17">
        <v>2587961.61</v>
      </c>
      <c r="E17" s="17">
        <v>2277681.61</v>
      </c>
      <c r="F17" s="17">
        <v>310280</v>
      </c>
      <c r="G17" s="17"/>
    </row>
    <row r="18" ht="20.25" customHeight="1" spans="1:7">
      <c r="A18" s="16" t="s">
        <v>92</v>
      </c>
      <c r="B18" s="16" t="s">
        <v>93</v>
      </c>
      <c r="C18" s="17">
        <v>279492</v>
      </c>
      <c r="D18" s="17">
        <v>279492</v>
      </c>
      <c r="E18" s="17">
        <v>279492</v>
      </c>
      <c r="F18" s="17"/>
      <c r="G18" s="17"/>
    </row>
    <row r="19" ht="20.25" customHeight="1" spans="1:7">
      <c r="A19" s="63" t="s">
        <v>94</v>
      </c>
      <c r="B19" s="63" t="s">
        <v>95</v>
      </c>
      <c r="C19" s="17">
        <v>279492</v>
      </c>
      <c r="D19" s="17">
        <v>279492</v>
      </c>
      <c r="E19" s="17">
        <v>279492</v>
      </c>
      <c r="F19" s="17"/>
      <c r="G19" s="17"/>
    </row>
    <row r="20" ht="20.25" customHeight="1" spans="1:7">
      <c r="A20" s="64" t="s">
        <v>96</v>
      </c>
      <c r="B20" s="64" t="s">
        <v>97</v>
      </c>
      <c r="C20" s="17">
        <v>279492</v>
      </c>
      <c r="D20" s="17">
        <v>279492</v>
      </c>
      <c r="E20" s="17">
        <v>279492</v>
      </c>
      <c r="F20" s="17"/>
      <c r="G20" s="17"/>
    </row>
    <row r="21" ht="20.25" customHeight="1" spans="1:7">
      <c r="A21" s="47" t="s">
        <v>98</v>
      </c>
      <c r="B21" s="47"/>
      <c r="C21" s="48">
        <v>3423287.89</v>
      </c>
      <c r="D21" s="48">
        <v>3423287.89</v>
      </c>
      <c r="E21" s="48">
        <v>3111207.89</v>
      </c>
      <c r="F21" s="48">
        <v>312080</v>
      </c>
      <c r="G21" s="48"/>
    </row>
  </sheetData>
  <mergeCells count="7">
    <mergeCell ref="A3:G3"/>
    <mergeCell ref="A4:C4"/>
    <mergeCell ref="A5:B5"/>
    <mergeCell ref="D5:F5"/>
    <mergeCell ref="A21:B21"/>
    <mergeCell ref="C5:C6"/>
    <mergeCell ref="G5:G6"/>
  </mergeCells>
  <pageMargins left="0.751388888888889" right="0.751388888888889" top="1" bottom="1" header="0.5" footer="0.5"/>
  <pageSetup paperSize="1" scale="78" pageOrder="overThenDown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Row="7" outlineLevelCol="5"/>
  <cols>
    <col min="1" max="6" width="28.57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56"/>
      <c r="B2" s="56"/>
      <c r="C2" s="57"/>
      <c r="D2" s="2"/>
      <c r="E2" s="2"/>
      <c r="F2" s="58" t="s">
        <v>116</v>
      </c>
    </row>
    <row r="3" ht="41.25" customHeight="1" spans="1:6">
      <c r="A3" s="59" t="s">
        <v>117</v>
      </c>
      <c r="B3" s="59"/>
      <c r="C3" s="59"/>
      <c r="D3" s="59"/>
      <c r="E3" s="59"/>
      <c r="F3" s="59"/>
    </row>
    <row r="4" ht="18.75" customHeight="1" spans="1:6">
      <c r="A4" s="5" t="str">
        <f>"单位名称："&amp;"峨山彝族自治县医疗保障局"</f>
        <v>单位名称：峨山彝族自治县医疗保障局</v>
      </c>
      <c r="B4" s="5"/>
      <c r="C4" s="5"/>
      <c r="D4" s="60"/>
      <c r="E4" s="2"/>
      <c r="F4" s="58" t="s">
        <v>29</v>
      </c>
    </row>
    <row r="5" ht="18.75" customHeight="1" spans="1:6">
      <c r="A5" s="13" t="s">
        <v>118</v>
      </c>
      <c r="B5" s="46" t="s">
        <v>119</v>
      </c>
      <c r="C5" s="46" t="s">
        <v>120</v>
      </c>
      <c r="D5" s="46"/>
      <c r="E5" s="46"/>
      <c r="F5" s="46" t="s">
        <v>121</v>
      </c>
    </row>
    <row r="6" ht="18.75" customHeight="1" spans="1:6">
      <c r="A6" s="13"/>
      <c r="B6" s="46"/>
      <c r="C6" s="46" t="s">
        <v>34</v>
      </c>
      <c r="D6" s="46" t="s">
        <v>122</v>
      </c>
      <c r="E6" s="46" t="s">
        <v>123</v>
      </c>
      <c r="F6" s="46"/>
    </row>
    <row r="7" ht="18.75" customHeight="1" spans="1:6">
      <c r="A7" s="61">
        <v>1</v>
      </c>
      <c r="B7" s="62">
        <v>2</v>
      </c>
      <c r="C7" s="61">
        <v>3</v>
      </c>
      <c r="D7" s="61">
        <v>4</v>
      </c>
      <c r="E7" s="61">
        <v>5</v>
      </c>
      <c r="F7" s="61">
        <v>6</v>
      </c>
    </row>
    <row r="8" ht="20.25" customHeight="1" spans="1:6">
      <c r="A8" s="17">
        <v>5200</v>
      </c>
      <c r="B8" s="17"/>
      <c r="C8" s="17"/>
      <c r="D8" s="17"/>
      <c r="E8" s="17"/>
      <c r="F8" s="17">
        <v>5200</v>
      </c>
    </row>
  </sheetData>
  <mergeCells count="6">
    <mergeCell ref="A3:F3"/>
    <mergeCell ref="A4:C4"/>
    <mergeCell ref="C5:E5"/>
    <mergeCell ref="A5:A6"/>
    <mergeCell ref="B5:B6"/>
    <mergeCell ref="F5:F6"/>
  </mergeCells>
  <pageMargins left="0.751388888888889" right="0.751388888888889" top="1" bottom="1" header="0.5" footer="0.5"/>
  <pageSetup paperSize="1" scale="72" pageOrder="overThenDown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45"/>
  <sheetViews>
    <sheetView showZeros="0" workbookViewId="0">
      <pane ySplit="1" topLeftCell="A7" activePane="bottomLeft" state="frozen"/>
      <selection/>
      <selection pane="bottomLeft" activeCell="G26" sqref="G26"/>
    </sheetView>
  </sheetViews>
  <sheetFormatPr defaultColWidth="8.85" defaultRowHeight="15" customHeight="1"/>
  <cols>
    <col min="1" max="1" width="21.25" customWidth="1"/>
    <col min="2" max="2" width="22" customWidth="1"/>
    <col min="3" max="3" width="17.25" customWidth="1"/>
    <col min="4" max="4" width="13.75" customWidth="1"/>
    <col min="5" max="5" width="25" customWidth="1"/>
    <col min="6" max="6" width="13.75" customWidth="1"/>
    <col min="7" max="7" width="22.25" customWidth="1"/>
    <col min="8" max="8" width="15.125" customWidth="1"/>
    <col min="9" max="9" width="14.375" customWidth="1"/>
    <col min="10" max="11" width="12.625" customWidth="1"/>
    <col min="12" max="12" width="14.375" customWidth="1"/>
    <col min="13" max="23" width="12.62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 t="s">
        <v>124</v>
      </c>
    </row>
    <row r="3" ht="45" customHeight="1" spans="1:23">
      <c r="A3" s="4" t="s">
        <v>125</v>
      </c>
      <c r="B3" s="4"/>
      <c r="C3" s="4"/>
      <c r="D3" s="4"/>
      <c r="E3" s="4"/>
      <c r="F3" s="4"/>
      <c r="G3" s="4"/>
      <c r="H3" s="4"/>
      <c r="I3" s="4"/>
      <c r="J3" s="4"/>
      <c r="K3" s="4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</row>
    <row r="4" ht="18.75" customHeight="1" spans="1:23">
      <c r="A4" s="5" t="str">
        <f>"单位名称："&amp;"峨山彝族自治县医疗保障局"</f>
        <v>单位名称：峨山彝族自治县医疗保障局</v>
      </c>
      <c r="B4" s="5"/>
      <c r="C4" s="5"/>
      <c r="D4" s="5"/>
      <c r="E4" s="5"/>
      <c r="F4" s="5"/>
      <c r="G4" s="5"/>
      <c r="H4" s="52"/>
      <c r="I4" s="52"/>
      <c r="J4" s="52"/>
      <c r="K4" s="52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 t="s">
        <v>29</v>
      </c>
    </row>
    <row r="5" ht="18.75" customHeight="1" spans="1:23">
      <c r="A5" s="53" t="s">
        <v>126</v>
      </c>
      <c r="B5" s="53" t="s">
        <v>127</v>
      </c>
      <c r="C5" s="53" t="s">
        <v>128</v>
      </c>
      <c r="D5" s="53" t="s">
        <v>129</v>
      </c>
      <c r="E5" s="53" t="s">
        <v>130</v>
      </c>
      <c r="F5" s="53" t="s">
        <v>131</v>
      </c>
      <c r="G5" s="53" t="s">
        <v>132</v>
      </c>
      <c r="H5" s="54" t="s">
        <v>32</v>
      </c>
      <c r="I5" s="54" t="s">
        <v>133</v>
      </c>
      <c r="J5" s="53"/>
      <c r="K5" s="53"/>
      <c r="L5" s="53"/>
      <c r="M5" s="53"/>
      <c r="N5" s="53" t="s">
        <v>134</v>
      </c>
      <c r="O5" s="53"/>
      <c r="P5" s="53"/>
      <c r="Q5" s="53" t="s">
        <v>38</v>
      </c>
      <c r="R5" s="53" t="s">
        <v>63</v>
      </c>
      <c r="S5" s="53"/>
      <c r="T5" s="53"/>
      <c r="U5" s="53"/>
      <c r="V5" s="53"/>
      <c r="W5" s="53"/>
    </row>
    <row r="6" ht="18.75" customHeight="1" spans="1:23">
      <c r="A6" s="53"/>
      <c r="B6" s="53"/>
      <c r="C6" s="53"/>
      <c r="D6" s="53"/>
      <c r="E6" s="53"/>
      <c r="F6" s="53"/>
      <c r="G6" s="53"/>
      <c r="H6" s="54" t="s">
        <v>135</v>
      </c>
      <c r="I6" s="54" t="s">
        <v>136</v>
      </c>
      <c r="J6" s="53" t="s">
        <v>36</v>
      </c>
      <c r="K6" s="53" t="s">
        <v>37</v>
      </c>
      <c r="L6" s="53"/>
      <c r="M6" s="53"/>
      <c r="N6" s="53" t="s">
        <v>134</v>
      </c>
      <c r="O6" s="53" t="s">
        <v>36</v>
      </c>
      <c r="P6" s="53" t="s">
        <v>37</v>
      </c>
      <c r="Q6" s="53" t="s">
        <v>38</v>
      </c>
      <c r="R6" s="53" t="s">
        <v>63</v>
      </c>
      <c r="S6" s="53" t="s">
        <v>41</v>
      </c>
      <c r="T6" s="53" t="s">
        <v>42</v>
      </c>
      <c r="U6" s="53" t="s">
        <v>43</v>
      </c>
      <c r="V6" s="53" t="s">
        <v>44</v>
      </c>
      <c r="W6" s="53" t="s">
        <v>45</v>
      </c>
    </row>
    <row r="7" ht="18.75" customHeight="1" spans="1:23">
      <c r="A7" s="53"/>
      <c r="B7" s="53"/>
      <c r="C7" s="53"/>
      <c r="D7" s="53"/>
      <c r="E7" s="53"/>
      <c r="F7" s="53"/>
      <c r="G7" s="53"/>
      <c r="H7" s="54"/>
      <c r="I7" s="54" t="s">
        <v>137</v>
      </c>
      <c r="J7" s="53" t="s">
        <v>138</v>
      </c>
      <c r="K7" s="53" t="s">
        <v>139</v>
      </c>
      <c r="L7" s="53" t="s">
        <v>140</v>
      </c>
      <c r="M7" s="53" t="s">
        <v>141</v>
      </c>
      <c r="N7" s="53" t="s">
        <v>35</v>
      </c>
      <c r="O7" s="53" t="s">
        <v>36</v>
      </c>
      <c r="P7" s="53" t="s">
        <v>37</v>
      </c>
      <c r="Q7" s="53"/>
      <c r="R7" s="53" t="s">
        <v>34</v>
      </c>
      <c r="S7" s="53" t="s">
        <v>41</v>
      </c>
      <c r="T7" s="53" t="s">
        <v>42</v>
      </c>
      <c r="U7" s="53" t="s">
        <v>43</v>
      </c>
      <c r="V7" s="53" t="s">
        <v>44</v>
      </c>
      <c r="W7" s="53" t="s">
        <v>45</v>
      </c>
    </row>
    <row r="8" ht="22.65" customHeight="1" spans="1:23">
      <c r="A8" s="53"/>
      <c r="B8" s="53"/>
      <c r="C8" s="53"/>
      <c r="D8" s="53"/>
      <c r="E8" s="53"/>
      <c r="F8" s="53"/>
      <c r="G8" s="53"/>
      <c r="H8" s="54"/>
      <c r="I8" s="54" t="s">
        <v>34</v>
      </c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</row>
    <row r="9" ht="18.75" customHeight="1" spans="1:23">
      <c r="A9" s="54" t="s">
        <v>46</v>
      </c>
      <c r="B9" s="54">
        <v>2</v>
      </c>
      <c r="C9" s="54">
        <v>3</v>
      </c>
      <c r="D9" s="54">
        <v>4</v>
      </c>
      <c r="E9" s="54">
        <v>5</v>
      </c>
      <c r="F9" s="54">
        <v>6</v>
      </c>
      <c r="G9" s="54">
        <v>7</v>
      </c>
      <c r="H9" s="54">
        <v>8</v>
      </c>
      <c r="I9" s="54">
        <v>9</v>
      </c>
      <c r="J9" s="54">
        <v>10</v>
      </c>
      <c r="K9" s="54">
        <v>11</v>
      </c>
      <c r="L9" s="54">
        <v>12</v>
      </c>
      <c r="M9" s="54">
        <v>13</v>
      </c>
      <c r="N9" s="54">
        <v>14</v>
      </c>
      <c r="O9" s="54">
        <v>15</v>
      </c>
      <c r="P9" s="54">
        <v>16</v>
      </c>
      <c r="Q9" s="54">
        <v>17</v>
      </c>
      <c r="R9" s="54">
        <v>18</v>
      </c>
      <c r="S9" s="54">
        <v>19</v>
      </c>
      <c r="T9" s="54">
        <v>20</v>
      </c>
      <c r="U9" s="54">
        <v>21</v>
      </c>
      <c r="V9" s="54">
        <v>22</v>
      </c>
      <c r="W9" s="54">
        <v>23</v>
      </c>
    </row>
    <row r="10" ht="18.75" customHeight="1" spans="1:23">
      <c r="A10" s="9" t="s">
        <v>56</v>
      </c>
      <c r="B10" s="9"/>
      <c r="C10" s="10"/>
      <c r="D10" s="9"/>
      <c r="E10" s="9"/>
      <c r="F10" s="9"/>
      <c r="G10" s="9"/>
      <c r="H10" s="17">
        <v>3423287.89</v>
      </c>
      <c r="I10" s="17">
        <v>3423287.89</v>
      </c>
      <c r="J10" s="17"/>
      <c r="K10" s="17"/>
      <c r="L10" s="17">
        <v>3423287.89</v>
      </c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</row>
    <row r="11" ht="18.75" customHeight="1" spans="1:23">
      <c r="A11" s="55" t="s">
        <v>56</v>
      </c>
      <c r="B11" s="9" t="s">
        <v>142</v>
      </c>
      <c r="C11" s="10" t="s">
        <v>143</v>
      </c>
      <c r="D11" s="9" t="s">
        <v>90</v>
      </c>
      <c r="E11" s="9" t="s">
        <v>91</v>
      </c>
      <c r="F11" s="9" t="s">
        <v>144</v>
      </c>
      <c r="G11" s="9" t="s">
        <v>145</v>
      </c>
      <c r="H11" s="17">
        <v>792792</v>
      </c>
      <c r="I11" s="17">
        <v>792792</v>
      </c>
      <c r="J11" s="17"/>
      <c r="K11" s="17"/>
      <c r="L11" s="17">
        <v>792792</v>
      </c>
      <c r="M11" s="17"/>
      <c r="N11" s="17"/>
      <c r="O11" s="17"/>
      <c r="P11" s="23"/>
      <c r="Q11" s="17"/>
      <c r="R11" s="17"/>
      <c r="S11" s="17"/>
      <c r="T11" s="17"/>
      <c r="U11" s="17"/>
      <c r="V11" s="17"/>
      <c r="W11" s="17"/>
    </row>
    <row r="12" ht="18.75" customHeight="1" spans="1:23">
      <c r="A12" s="55" t="s">
        <v>56</v>
      </c>
      <c r="B12" s="9" t="s">
        <v>142</v>
      </c>
      <c r="C12" s="10" t="s">
        <v>143</v>
      </c>
      <c r="D12" s="9" t="s">
        <v>90</v>
      </c>
      <c r="E12" s="9" t="s">
        <v>91</v>
      </c>
      <c r="F12" s="9" t="s">
        <v>146</v>
      </c>
      <c r="G12" s="9" t="s">
        <v>147</v>
      </c>
      <c r="H12" s="17">
        <v>333888</v>
      </c>
      <c r="I12" s="17">
        <v>333888</v>
      </c>
      <c r="J12" s="17"/>
      <c r="K12" s="17"/>
      <c r="L12" s="17">
        <v>333888</v>
      </c>
      <c r="M12" s="17"/>
      <c r="N12" s="17"/>
      <c r="O12" s="17"/>
      <c r="P12" s="23"/>
      <c r="Q12" s="17"/>
      <c r="R12" s="17"/>
      <c r="S12" s="17"/>
      <c r="T12" s="17"/>
      <c r="U12" s="17"/>
      <c r="V12" s="17"/>
      <c r="W12" s="17"/>
    </row>
    <row r="13" ht="18.75" customHeight="1" spans="1:23">
      <c r="A13" s="55" t="s">
        <v>56</v>
      </c>
      <c r="B13" s="9" t="s">
        <v>142</v>
      </c>
      <c r="C13" s="10" t="s">
        <v>143</v>
      </c>
      <c r="D13" s="9" t="s">
        <v>90</v>
      </c>
      <c r="E13" s="9" t="s">
        <v>91</v>
      </c>
      <c r="F13" s="9" t="s">
        <v>146</v>
      </c>
      <c r="G13" s="9" t="s">
        <v>147</v>
      </c>
      <c r="H13" s="17">
        <v>745260</v>
      </c>
      <c r="I13" s="17">
        <v>745260</v>
      </c>
      <c r="J13" s="17"/>
      <c r="K13" s="17"/>
      <c r="L13" s="17">
        <v>745260</v>
      </c>
      <c r="M13" s="17"/>
      <c r="N13" s="17"/>
      <c r="O13" s="17"/>
      <c r="P13" s="23"/>
      <c r="Q13" s="17"/>
      <c r="R13" s="17"/>
      <c r="S13" s="17"/>
      <c r="T13" s="17"/>
      <c r="U13" s="17"/>
      <c r="V13" s="17"/>
      <c r="W13" s="17"/>
    </row>
    <row r="14" ht="18.75" customHeight="1" spans="1:23">
      <c r="A14" s="55" t="s">
        <v>56</v>
      </c>
      <c r="B14" s="9" t="s">
        <v>142</v>
      </c>
      <c r="C14" s="10" t="s">
        <v>143</v>
      </c>
      <c r="D14" s="9" t="s">
        <v>90</v>
      </c>
      <c r="E14" s="9" t="s">
        <v>91</v>
      </c>
      <c r="F14" s="9" t="s">
        <v>148</v>
      </c>
      <c r="G14" s="9" t="s">
        <v>149</v>
      </c>
      <c r="H14" s="17">
        <v>66066</v>
      </c>
      <c r="I14" s="17">
        <v>66066</v>
      </c>
      <c r="J14" s="17"/>
      <c r="K14" s="17"/>
      <c r="L14" s="17">
        <v>66066</v>
      </c>
      <c r="M14" s="17"/>
      <c r="N14" s="17"/>
      <c r="O14" s="17"/>
      <c r="P14" s="23"/>
      <c r="Q14" s="17"/>
      <c r="R14" s="17"/>
      <c r="S14" s="17"/>
      <c r="T14" s="17"/>
      <c r="U14" s="17"/>
      <c r="V14" s="17"/>
      <c r="W14" s="17"/>
    </row>
    <row r="15" ht="18.75" customHeight="1" spans="1:23">
      <c r="A15" s="55" t="s">
        <v>56</v>
      </c>
      <c r="B15" s="9" t="s">
        <v>150</v>
      </c>
      <c r="C15" s="10" t="s">
        <v>151</v>
      </c>
      <c r="D15" s="9" t="s">
        <v>78</v>
      </c>
      <c r="E15" s="9" t="s">
        <v>79</v>
      </c>
      <c r="F15" s="9" t="s">
        <v>152</v>
      </c>
      <c r="G15" s="9" t="s">
        <v>153</v>
      </c>
      <c r="H15" s="17">
        <v>310944.96</v>
      </c>
      <c r="I15" s="17">
        <v>310944.96</v>
      </c>
      <c r="J15" s="17"/>
      <c r="K15" s="17"/>
      <c r="L15" s="17">
        <v>310944.96</v>
      </c>
      <c r="M15" s="17"/>
      <c r="N15" s="17"/>
      <c r="O15" s="17"/>
      <c r="P15" s="23"/>
      <c r="Q15" s="17"/>
      <c r="R15" s="17"/>
      <c r="S15" s="17"/>
      <c r="T15" s="17"/>
      <c r="U15" s="17"/>
      <c r="V15" s="17"/>
      <c r="W15" s="17"/>
    </row>
    <row r="16" ht="18.75" customHeight="1" spans="1:23">
      <c r="A16" s="55" t="s">
        <v>56</v>
      </c>
      <c r="B16" s="9" t="s">
        <v>150</v>
      </c>
      <c r="C16" s="10" t="s">
        <v>151</v>
      </c>
      <c r="D16" s="9" t="s">
        <v>84</v>
      </c>
      <c r="E16" s="9" t="s">
        <v>85</v>
      </c>
      <c r="F16" s="9" t="s">
        <v>154</v>
      </c>
      <c r="G16" s="9" t="s">
        <v>155</v>
      </c>
      <c r="H16" s="17">
        <v>161302.7</v>
      </c>
      <c r="I16" s="17">
        <v>161302.7</v>
      </c>
      <c r="J16" s="17"/>
      <c r="K16" s="17"/>
      <c r="L16" s="17">
        <v>161302.7</v>
      </c>
      <c r="M16" s="17"/>
      <c r="N16" s="17"/>
      <c r="O16" s="17"/>
      <c r="P16" s="23"/>
      <c r="Q16" s="17"/>
      <c r="R16" s="17"/>
      <c r="S16" s="17"/>
      <c r="T16" s="17"/>
      <c r="U16" s="17"/>
      <c r="V16" s="17"/>
      <c r="W16" s="17"/>
    </row>
    <row r="17" ht="18.75" customHeight="1" spans="1:23">
      <c r="A17" s="55" t="s">
        <v>56</v>
      </c>
      <c r="B17" s="9" t="s">
        <v>150</v>
      </c>
      <c r="C17" s="10" t="s">
        <v>151</v>
      </c>
      <c r="D17" s="9" t="s">
        <v>86</v>
      </c>
      <c r="E17" s="9" t="s">
        <v>87</v>
      </c>
      <c r="F17" s="9" t="s">
        <v>156</v>
      </c>
      <c r="G17" s="9" t="s">
        <v>157</v>
      </c>
      <c r="H17" s="17">
        <v>7773.62</v>
      </c>
      <c r="I17" s="17">
        <v>7773.62</v>
      </c>
      <c r="J17" s="17"/>
      <c r="K17" s="17"/>
      <c r="L17" s="17">
        <v>7773.62</v>
      </c>
      <c r="M17" s="17"/>
      <c r="N17" s="17"/>
      <c r="O17" s="17"/>
      <c r="P17" s="23"/>
      <c r="Q17" s="17"/>
      <c r="R17" s="17"/>
      <c r="S17" s="17"/>
      <c r="T17" s="17"/>
      <c r="U17" s="17"/>
      <c r="V17" s="17"/>
      <c r="W17" s="17"/>
    </row>
    <row r="18" ht="18.75" customHeight="1" spans="1:23">
      <c r="A18" s="55" t="s">
        <v>56</v>
      </c>
      <c r="B18" s="9" t="s">
        <v>150</v>
      </c>
      <c r="C18" s="10" t="s">
        <v>151</v>
      </c>
      <c r="D18" s="9" t="s">
        <v>86</v>
      </c>
      <c r="E18" s="9" t="s">
        <v>87</v>
      </c>
      <c r="F18" s="9" t="s">
        <v>156</v>
      </c>
      <c r="G18" s="9" t="s">
        <v>157</v>
      </c>
      <c r="H18" s="17">
        <v>7413</v>
      </c>
      <c r="I18" s="17">
        <v>7413</v>
      </c>
      <c r="J18" s="17"/>
      <c r="K18" s="17"/>
      <c r="L18" s="17">
        <v>7413</v>
      </c>
      <c r="M18" s="17"/>
      <c r="N18" s="17"/>
      <c r="O18" s="17"/>
      <c r="P18" s="23"/>
      <c r="Q18" s="17"/>
      <c r="R18" s="17"/>
      <c r="S18" s="17"/>
      <c r="T18" s="17"/>
      <c r="U18" s="17"/>
      <c r="V18" s="17"/>
      <c r="W18" s="17"/>
    </row>
    <row r="19" ht="18.75" customHeight="1" spans="1:23">
      <c r="A19" s="55" t="s">
        <v>56</v>
      </c>
      <c r="B19" s="9" t="s">
        <v>150</v>
      </c>
      <c r="C19" s="10" t="s">
        <v>151</v>
      </c>
      <c r="D19" s="9" t="s">
        <v>90</v>
      </c>
      <c r="E19" s="9" t="s">
        <v>91</v>
      </c>
      <c r="F19" s="9" t="s">
        <v>156</v>
      </c>
      <c r="G19" s="9" t="s">
        <v>157</v>
      </c>
      <c r="H19" s="17">
        <v>700.08</v>
      </c>
      <c r="I19" s="17">
        <v>700.08</v>
      </c>
      <c r="J19" s="17"/>
      <c r="K19" s="17"/>
      <c r="L19" s="17">
        <v>700.08</v>
      </c>
      <c r="M19" s="17"/>
      <c r="N19" s="17"/>
      <c r="O19" s="17"/>
      <c r="P19" s="23"/>
      <c r="Q19" s="17"/>
      <c r="R19" s="17"/>
      <c r="S19" s="17"/>
      <c r="T19" s="17"/>
      <c r="U19" s="17"/>
      <c r="V19" s="17"/>
      <c r="W19" s="17"/>
    </row>
    <row r="20" ht="18.75" customHeight="1" spans="1:23">
      <c r="A20" s="55" t="s">
        <v>56</v>
      </c>
      <c r="B20" s="9" t="s">
        <v>158</v>
      </c>
      <c r="C20" s="10" t="s">
        <v>97</v>
      </c>
      <c r="D20" s="9" t="s">
        <v>96</v>
      </c>
      <c r="E20" s="9" t="s">
        <v>97</v>
      </c>
      <c r="F20" s="9" t="s">
        <v>159</v>
      </c>
      <c r="G20" s="9" t="s">
        <v>97</v>
      </c>
      <c r="H20" s="17">
        <v>279492</v>
      </c>
      <c r="I20" s="17">
        <v>279492</v>
      </c>
      <c r="J20" s="17"/>
      <c r="K20" s="17"/>
      <c r="L20" s="17">
        <v>279492</v>
      </c>
      <c r="M20" s="17"/>
      <c r="N20" s="17"/>
      <c r="O20" s="17"/>
      <c r="P20" s="23"/>
      <c r="Q20" s="17"/>
      <c r="R20" s="17"/>
      <c r="S20" s="17"/>
      <c r="T20" s="17"/>
      <c r="U20" s="17"/>
      <c r="V20" s="17"/>
      <c r="W20" s="17"/>
    </row>
    <row r="21" ht="18.75" customHeight="1" spans="1:23">
      <c r="A21" s="55" t="s">
        <v>56</v>
      </c>
      <c r="B21" s="9" t="s">
        <v>160</v>
      </c>
      <c r="C21" s="10" t="s">
        <v>161</v>
      </c>
      <c r="D21" s="9" t="s">
        <v>76</v>
      </c>
      <c r="E21" s="9" t="s">
        <v>77</v>
      </c>
      <c r="F21" s="9" t="s">
        <v>162</v>
      </c>
      <c r="G21" s="9" t="s">
        <v>163</v>
      </c>
      <c r="H21" s="17">
        <v>43200</v>
      </c>
      <c r="I21" s="17">
        <v>43200</v>
      </c>
      <c r="J21" s="17"/>
      <c r="K21" s="17"/>
      <c r="L21" s="17">
        <v>43200</v>
      </c>
      <c r="M21" s="17"/>
      <c r="N21" s="17"/>
      <c r="O21" s="17"/>
      <c r="P21" s="23"/>
      <c r="Q21" s="17"/>
      <c r="R21" s="17"/>
      <c r="S21" s="17"/>
      <c r="T21" s="17"/>
      <c r="U21" s="17"/>
      <c r="V21" s="17"/>
      <c r="W21" s="17"/>
    </row>
    <row r="22" ht="18.75" customHeight="1" spans="1:23">
      <c r="A22" s="55" t="s">
        <v>56</v>
      </c>
      <c r="B22" s="9" t="s">
        <v>164</v>
      </c>
      <c r="C22" s="10" t="s">
        <v>165</v>
      </c>
      <c r="D22" s="9" t="s">
        <v>90</v>
      </c>
      <c r="E22" s="9" t="s">
        <v>91</v>
      </c>
      <c r="F22" s="9" t="s">
        <v>166</v>
      </c>
      <c r="G22" s="9" t="s">
        <v>167</v>
      </c>
      <c r="H22" s="17">
        <v>160800</v>
      </c>
      <c r="I22" s="17">
        <v>160800</v>
      </c>
      <c r="J22" s="17"/>
      <c r="K22" s="17"/>
      <c r="L22" s="17">
        <v>160800</v>
      </c>
      <c r="M22" s="17"/>
      <c r="N22" s="17"/>
      <c r="O22" s="17"/>
      <c r="P22" s="23"/>
      <c r="Q22" s="17"/>
      <c r="R22" s="17"/>
      <c r="S22" s="17"/>
      <c r="T22" s="17"/>
      <c r="U22" s="17"/>
      <c r="V22" s="17"/>
      <c r="W22" s="17"/>
    </row>
    <row r="23" ht="18.75" customHeight="1" spans="1:23">
      <c r="A23" s="55" t="s">
        <v>56</v>
      </c>
      <c r="B23" s="9" t="s">
        <v>168</v>
      </c>
      <c r="C23" s="10" t="s">
        <v>169</v>
      </c>
      <c r="D23" s="9" t="s">
        <v>90</v>
      </c>
      <c r="E23" s="9" t="s">
        <v>91</v>
      </c>
      <c r="F23" s="9" t="s">
        <v>170</v>
      </c>
      <c r="G23" s="9" t="s">
        <v>169</v>
      </c>
      <c r="H23" s="17">
        <v>14400</v>
      </c>
      <c r="I23" s="17">
        <v>14400</v>
      </c>
      <c r="J23" s="17"/>
      <c r="K23" s="17"/>
      <c r="L23" s="17">
        <v>14400</v>
      </c>
      <c r="M23" s="17"/>
      <c r="N23" s="17"/>
      <c r="O23" s="17"/>
      <c r="P23" s="23"/>
      <c r="Q23" s="17"/>
      <c r="R23" s="17"/>
      <c r="S23" s="17"/>
      <c r="T23" s="17"/>
      <c r="U23" s="17"/>
      <c r="V23" s="17"/>
      <c r="W23" s="17"/>
    </row>
    <row r="24" ht="18.75" customHeight="1" spans="1:23">
      <c r="A24" s="55" t="s">
        <v>56</v>
      </c>
      <c r="B24" s="9" t="s">
        <v>171</v>
      </c>
      <c r="C24" s="10" t="s">
        <v>172</v>
      </c>
      <c r="D24" s="9" t="s">
        <v>76</v>
      </c>
      <c r="E24" s="9" t="s">
        <v>77</v>
      </c>
      <c r="F24" s="9" t="s">
        <v>173</v>
      </c>
      <c r="G24" s="9" t="s">
        <v>174</v>
      </c>
      <c r="H24" s="17">
        <v>1800</v>
      </c>
      <c r="I24" s="17">
        <v>1800</v>
      </c>
      <c r="J24" s="17"/>
      <c r="K24" s="17"/>
      <c r="L24" s="17">
        <v>1800</v>
      </c>
      <c r="M24" s="17"/>
      <c r="N24" s="17"/>
      <c r="O24" s="17"/>
      <c r="P24" s="23"/>
      <c r="Q24" s="17"/>
      <c r="R24" s="17"/>
      <c r="S24" s="17"/>
      <c r="T24" s="17"/>
      <c r="U24" s="17"/>
      <c r="V24" s="17"/>
      <c r="W24" s="17"/>
    </row>
    <row r="25" ht="18.75" customHeight="1" spans="1:23">
      <c r="A25" s="55" t="s">
        <v>56</v>
      </c>
      <c r="B25" s="9" t="s">
        <v>171</v>
      </c>
      <c r="C25" s="10" t="s">
        <v>172</v>
      </c>
      <c r="D25" s="9" t="s">
        <v>90</v>
      </c>
      <c r="E25" s="9" t="s">
        <v>91</v>
      </c>
      <c r="F25" s="9" t="s">
        <v>175</v>
      </c>
      <c r="G25" s="9" t="s">
        <v>176</v>
      </c>
      <c r="H25" s="17">
        <v>3000</v>
      </c>
      <c r="I25" s="17">
        <v>3000</v>
      </c>
      <c r="J25" s="17"/>
      <c r="K25" s="17"/>
      <c r="L25" s="17">
        <v>3000</v>
      </c>
      <c r="M25" s="17"/>
      <c r="N25" s="17"/>
      <c r="O25" s="17"/>
      <c r="P25" s="23"/>
      <c r="Q25" s="17"/>
      <c r="R25" s="17"/>
      <c r="S25" s="17"/>
      <c r="T25" s="17"/>
      <c r="U25" s="17"/>
      <c r="V25" s="17"/>
      <c r="W25" s="17"/>
    </row>
    <row r="26" ht="18.75" customHeight="1" spans="1:23">
      <c r="A26" s="55" t="s">
        <v>56</v>
      </c>
      <c r="B26" s="9" t="s">
        <v>171</v>
      </c>
      <c r="C26" s="10" t="s">
        <v>172</v>
      </c>
      <c r="D26" s="9" t="s">
        <v>90</v>
      </c>
      <c r="E26" s="9" t="s">
        <v>91</v>
      </c>
      <c r="F26" s="9" t="s">
        <v>175</v>
      </c>
      <c r="G26" s="9" t="s">
        <v>176</v>
      </c>
      <c r="H26" s="17">
        <v>18200</v>
      </c>
      <c r="I26" s="17">
        <v>18200</v>
      </c>
      <c r="J26" s="17"/>
      <c r="K26" s="17"/>
      <c r="L26" s="17">
        <v>18200</v>
      </c>
      <c r="M26" s="17"/>
      <c r="N26" s="17"/>
      <c r="O26" s="17"/>
      <c r="P26" s="23"/>
      <c r="Q26" s="17"/>
      <c r="R26" s="17"/>
      <c r="S26" s="17"/>
      <c r="T26" s="17"/>
      <c r="U26" s="17"/>
      <c r="V26" s="17"/>
      <c r="W26" s="17"/>
    </row>
    <row r="27" ht="18.75" customHeight="1" spans="1:23">
      <c r="A27" s="55" t="s">
        <v>56</v>
      </c>
      <c r="B27" s="9" t="s">
        <v>171</v>
      </c>
      <c r="C27" s="10" t="s">
        <v>172</v>
      </c>
      <c r="D27" s="9" t="s">
        <v>90</v>
      </c>
      <c r="E27" s="9" t="s">
        <v>91</v>
      </c>
      <c r="F27" s="9" t="s">
        <v>177</v>
      </c>
      <c r="G27" s="9" t="s">
        <v>178</v>
      </c>
      <c r="H27" s="17">
        <v>3200</v>
      </c>
      <c r="I27" s="17">
        <v>3200</v>
      </c>
      <c r="J27" s="17"/>
      <c r="K27" s="17"/>
      <c r="L27" s="17">
        <v>3200</v>
      </c>
      <c r="M27" s="17"/>
      <c r="N27" s="17"/>
      <c r="O27" s="17"/>
      <c r="P27" s="23"/>
      <c r="Q27" s="17"/>
      <c r="R27" s="17"/>
      <c r="S27" s="17"/>
      <c r="T27" s="17"/>
      <c r="U27" s="17"/>
      <c r="V27" s="17"/>
      <c r="W27" s="17"/>
    </row>
    <row r="28" ht="18.75" customHeight="1" spans="1:23">
      <c r="A28" s="55" t="s">
        <v>56</v>
      </c>
      <c r="B28" s="9" t="s">
        <v>171</v>
      </c>
      <c r="C28" s="10" t="s">
        <v>172</v>
      </c>
      <c r="D28" s="9" t="s">
        <v>90</v>
      </c>
      <c r="E28" s="9" t="s">
        <v>91</v>
      </c>
      <c r="F28" s="9" t="s">
        <v>179</v>
      </c>
      <c r="G28" s="9" t="s">
        <v>180</v>
      </c>
      <c r="H28" s="17">
        <v>5800</v>
      </c>
      <c r="I28" s="17">
        <v>5800</v>
      </c>
      <c r="J28" s="17"/>
      <c r="K28" s="17"/>
      <c r="L28" s="17">
        <v>5800</v>
      </c>
      <c r="M28" s="17"/>
      <c r="N28" s="17"/>
      <c r="O28" s="17"/>
      <c r="P28" s="23"/>
      <c r="Q28" s="17"/>
      <c r="R28" s="17"/>
      <c r="S28" s="17"/>
      <c r="T28" s="17"/>
      <c r="U28" s="17"/>
      <c r="V28" s="17"/>
      <c r="W28" s="17"/>
    </row>
    <row r="29" ht="18.75" customHeight="1" spans="1:23">
      <c r="A29" s="55" t="s">
        <v>56</v>
      </c>
      <c r="B29" s="9" t="s">
        <v>171</v>
      </c>
      <c r="C29" s="10" t="s">
        <v>172</v>
      </c>
      <c r="D29" s="9" t="s">
        <v>90</v>
      </c>
      <c r="E29" s="9" t="s">
        <v>91</v>
      </c>
      <c r="F29" s="9" t="s">
        <v>181</v>
      </c>
      <c r="G29" s="9" t="s">
        <v>182</v>
      </c>
      <c r="H29" s="17">
        <v>7800</v>
      </c>
      <c r="I29" s="17">
        <v>7800</v>
      </c>
      <c r="J29" s="17"/>
      <c r="K29" s="17"/>
      <c r="L29" s="17">
        <v>7800</v>
      </c>
      <c r="M29" s="17"/>
      <c r="N29" s="17"/>
      <c r="O29" s="17"/>
      <c r="P29" s="23"/>
      <c r="Q29" s="17"/>
      <c r="R29" s="17"/>
      <c r="S29" s="17"/>
      <c r="T29" s="17"/>
      <c r="U29" s="17"/>
      <c r="V29" s="17"/>
      <c r="W29" s="17"/>
    </row>
    <row r="30" ht="18.75" customHeight="1" spans="1:23">
      <c r="A30" s="55" t="s">
        <v>56</v>
      </c>
      <c r="B30" s="9" t="s">
        <v>171</v>
      </c>
      <c r="C30" s="10" t="s">
        <v>172</v>
      </c>
      <c r="D30" s="9" t="s">
        <v>90</v>
      </c>
      <c r="E30" s="9" t="s">
        <v>91</v>
      </c>
      <c r="F30" s="9" t="s">
        <v>183</v>
      </c>
      <c r="G30" s="9" t="s">
        <v>184</v>
      </c>
      <c r="H30" s="17">
        <v>10000</v>
      </c>
      <c r="I30" s="17">
        <v>10000</v>
      </c>
      <c r="J30" s="17"/>
      <c r="K30" s="17"/>
      <c r="L30" s="17">
        <v>10000</v>
      </c>
      <c r="M30" s="17"/>
      <c r="N30" s="17"/>
      <c r="O30" s="17"/>
      <c r="P30" s="23"/>
      <c r="Q30" s="17"/>
      <c r="R30" s="17"/>
      <c r="S30" s="17"/>
      <c r="T30" s="17"/>
      <c r="U30" s="17"/>
      <c r="V30" s="17"/>
      <c r="W30" s="17"/>
    </row>
    <row r="31" ht="18.75" customHeight="1" spans="1:23">
      <c r="A31" s="55" t="s">
        <v>56</v>
      </c>
      <c r="B31" s="9" t="s">
        <v>171</v>
      </c>
      <c r="C31" s="10" t="s">
        <v>172</v>
      </c>
      <c r="D31" s="9" t="s">
        <v>90</v>
      </c>
      <c r="E31" s="9" t="s">
        <v>91</v>
      </c>
      <c r="F31" s="9" t="s">
        <v>185</v>
      </c>
      <c r="G31" s="9" t="s">
        <v>186</v>
      </c>
      <c r="H31" s="17">
        <v>5000</v>
      </c>
      <c r="I31" s="17">
        <v>5000</v>
      </c>
      <c r="J31" s="17"/>
      <c r="K31" s="17"/>
      <c r="L31" s="17">
        <v>5000</v>
      </c>
      <c r="M31" s="17"/>
      <c r="N31" s="17"/>
      <c r="O31" s="17"/>
      <c r="P31" s="23"/>
      <c r="Q31" s="17"/>
      <c r="R31" s="17"/>
      <c r="S31" s="17"/>
      <c r="T31" s="17"/>
      <c r="U31" s="17"/>
      <c r="V31" s="17"/>
      <c r="W31" s="17"/>
    </row>
    <row r="32" ht="18.75" customHeight="1" spans="1:23">
      <c r="A32" s="55" t="s">
        <v>56</v>
      </c>
      <c r="B32" s="9" t="s">
        <v>171</v>
      </c>
      <c r="C32" s="10" t="s">
        <v>172</v>
      </c>
      <c r="D32" s="9" t="s">
        <v>90</v>
      </c>
      <c r="E32" s="9" t="s">
        <v>91</v>
      </c>
      <c r="F32" s="9" t="s">
        <v>187</v>
      </c>
      <c r="G32" s="9" t="s">
        <v>188</v>
      </c>
      <c r="H32" s="17">
        <v>1800</v>
      </c>
      <c r="I32" s="17">
        <v>1800</v>
      </c>
      <c r="J32" s="17"/>
      <c r="K32" s="17"/>
      <c r="L32" s="17">
        <v>1800</v>
      </c>
      <c r="M32" s="17"/>
      <c r="N32" s="17"/>
      <c r="O32" s="17"/>
      <c r="P32" s="23"/>
      <c r="Q32" s="17"/>
      <c r="R32" s="17"/>
      <c r="S32" s="17"/>
      <c r="T32" s="17"/>
      <c r="U32" s="17"/>
      <c r="V32" s="17"/>
      <c r="W32" s="17"/>
    </row>
    <row r="33" ht="18.75" customHeight="1" spans="1:23">
      <c r="A33" s="55" t="s">
        <v>56</v>
      </c>
      <c r="B33" s="9" t="s">
        <v>171</v>
      </c>
      <c r="C33" s="10" t="s">
        <v>172</v>
      </c>
      <c r="D33" s="9" t="s">
        <v>90</v>
      </c>
      <c r="E33" s="9" t="s">
        <v>91</v>
      </c>
      <c r="F33" s="9" t="s">
        <v>166</v>
      </c>
      <c r="G33" s="9" t="s">
        <v>167</v>
      </c>
      <c r="H33" s="17">
        <v>16080</v>
      </c>
      <c r="I33" s="17">
        <v>16080</v>
      </c>
      <c r="J33" s="17"/>
      <c r="K33" s="17"/>
      <c r="L33" s="17">
        <v>16080</v>
      </c>
      <c r="M33" s="17"/>
      <c r="N33" s="17"/>
      <c r="O33" s="17"/>
      <c r="P33" s="23"/>
      <c r="Q33" s="17"/>
      <c r="R33" s="17"/>
      <c r="S33" s="17"/>
      <c r="T33" s="17"/>
      <c r="U33" s="17"/>
      <c r="V33" s="17"/>
      <c r="W33" s="17"/>
    </row>
    <row r="34" ht="18.75" customHeight="1" spans="1:23">
      <c r="A34" s="55" t="s">
        <v>56</v>
      </c>
      <c r="B34" s="9" t="s">
        <v>171</v>
      </c>
      <c r="C34" s="10" t="s">
        <v>172</v>
      </c>
      <c r="D34" s="9" t="s">
        <v>90</v>
      </c>
      <c r="E34" s="9" t="s">
        <v>91</v>
      </c>
      <c r="F34" s="9" t="s">
        <v>189</v>
      </c>
      <c r="G34" s="9" t="s">
        <v>190</v>
      </c>
      <c r="H34" s="17">
        <v>3000</v>
      </c>
      <c r="I34" s="17">
        <v>3000</v>
      </c>
      <c r="J34" s="17"/>
      <c r="K34" s="17"/>
      <c r="L34" s="17">
        <v>3000</v>
      </c>
      <c r="M34" s="17"/>
      <c r="N34" s="17"/>
      <c r="O34" s="17"/>
      <c r="P34" s="23"/>
      <c r="Q34" s="17"/>
      <c r="R34" s="17"/>
      <c r="S34" s="17"/>
      <c r="T34" s="17"/>
      <c r="U34" s="17"/>
      <c r="V34" s="17"/>
      <c r="W34" s="17"/>
    </row>
    <row r="35" ht="18.75" customHeight="1" spans="1:23">
      <c r="A35" s="55" t="s">
        <v>56</v>
      </c>
      <c r="B35" s="9" t="s">
        <v>191</v>
      </c>
      <c r="C35" s="10" t="s">
        <v>121</v>
      </c>
      <c r="D35" s="9" t="s">
        <v>90</v>
      </c>
      <c r="E35" s="9" t="s">
        <v>91</v>
      </c>
      <c r="F35" s="9" t="s">
        <v>192</v>
      </c>
      <c r="G35" s="9" t="s">
        <v>121</v>
      </c>
      <c r="H35" s="17">
        <v>5200</v>
      </c>
      <c r="I35" s="17">
        <v>5200</v>
      </c>
      <c r="J35" s="17"/>
      <c r="K35" s="17"/>
      <c r="L35" s="17">
        <v>5200</v>
      </c>
      <c r="M35" s="17"/>
      <c r="N35" s="17"/>
      <c r="O35" s="17"/>
      <c r="P35" s="23"/>
      <c r="Q35" s="17"/>
      <c r="R35" s="17"/>
      <c r="S35" s="17"/>
      <c r="T35" s="17"/>
      <c r="U35" s="17"/>
      <c r="V35" s="17"/>
      <c r="W35" s="17"/>
    </row>
    <row r="36" ht="18.75" customHeight="1" spans="1:23">
      <c r="A36" s="55" t="s">
        <v>56</v>
      </c>
      <c r="B36" s="9" t="s">
        <v>193</v>
      </c>
      <c r="C36" s="10" t="s">
        <v>194</v>
      </c>
      <c r="D36" s="9" t="s">
        <v>90</v>
      </c>
      <c r="E36" s="9" t="s">
        <v>91</v>
      </c>
      <c r="F36" s="9" t="s">
        <v>195</v>
      </c>
      <c r="G36" s="9" t="s">
        <v>194</v>
      </c>
      <c r="H36" s="17">
        <v>36000</v>
      </c>
      <c r="I36" s="17">
        <v>36000</v>
      </c>
      <c r="J36" s="17"/>
      <c r="K36" s="17"/>
      <c r="L36" s="17">
        <v>36000</v>
      </c>
      <c r="M36" s="17"/>
      <c r="N36" s="17"/>
      <c r="O36" s="17"/>
      <c r="P36" s="23"/>
      <c r="Q36" s="17"/>
      <c r="R36" s="17"/>
      <c r="S36" s="17"/>
      <c r="T36" s="17"/>
      <c r="U36" s="17"/>
      <c r="V36" s="17"/>
      <c r="W36" s="17"/>
    </row>
    <row r="37" ht="18.75" customHeight="1" spans="1:23">
      <c r="A37" s="55" t="s">
        <v>56</v>
      </c>
      <c r="B37" s="9" t="s">
        <v>196</v>
      </c>
      <c r="C37" s="10" t="s">
        <v>197</v>
      </c>
      <c r="D37" s="9" t="s">
        <v>90</v>
      </c>
      <c r="E37" s="9" t="s">
        <v>91</v>
      </c>
      <c r="F37" s="9" t="s">
        <v>156</v>
      </c>
      <c r="G37" s="9" t="s">
        <v>157</v>
      </c>
      <c r="H37" s="17">
        <v>32795.53</v>
      </c>
      <c r="I37" s="17">
        <v>32795.53</v>
      </c>
      <c r="J37" s="17"/>
      <c r="K37" s="17"/>
      <c r="L37" s="17">
        <v>32795.53</v>
      </c>
      <c r="M37" s="17"/>
      <c r="N37" s="17"/>
      <c r="O37" s="17"/>
      <c r="P37" s="23"/>
      <c r="Q37" s="17"/>
      <c r="R37" s="17"/>
      <c r="S37" s="17"/>
      <c r="T37" s="17"/>
      <c r="U37" s="17"/>
      <c r="V37" s="17"/>
      <c r="W37" s="17"/>
    </row>
    <row r="38" ht="18.75" customHeight="1" spans="1:23">
      <c r="A38" s="55" t="s">
        <v>56</v>
      </c>
      <c r="B38" s="9" t="s">
        <v>198</v>
      </c>
      <c r="C38" s="10" t="s">
        <v>199</v>
      </c>
      <c r="D38" s="9" t="s">
        <v>90</v>
      </c>
      <c r="E38" s="9" t="s">
        <v>91</v>
      </c>
      <c r="F38" s="9" t="s">
        <v>148</v>
      </c>
      <c r="G38" s="9" t="s">
        <v>149</v>
      </c>
      <c r="H38" s="17">
        <v>207000</v>
      </c>
      <c r="I38" s="17">
        <v>207000</v>
      </c>
      <c r="J38" s="17"/>
      <c r="K38" s="17"/>
      <c r="L38" s="17">
        <v>207000</v>
      </c>
      <c r="M38" s="17"/>
      <c r="N38" s="17"/>
      <c r="O38" s="17"/>
      <c r="P38" s="23"/>
      <c r="Q38" s="17"/>
      <c r="R38" s="17"/>
      <c r="S38" s="17"/>
      <c r="T38" s="17"/>
      <c r="U38" s="17"/>
      <c r="V38" s="17"/>
      <c r="W38" s="17"/>
    </row>
    <row r="39" ht="18.75" customHeight="1" spans="1:23">
      <c r="A39" s="55" t="s">
        <v>56</v>
      </c>
      <c r="B39" s="9" t="s">
        <v>198</v>
      </c>
      <c r="C39" s="10" t="s">
        <v>199</v>
      </c>
      <c r="D39" s="9" t="s">
        <v>90</v>
      </c>
      <c r="E39" s="9" t="s">
        <v>91</v>
      </c>
      <c r="F39" s="9" t="s">
        <v>148</v>
      </c>
      <c r="G39" s="9" t="s">
        <v>149</v>
      </c>
      <c r="H39" s="17">
        <v>99180</v>
      </c>
      <c r="I39" s="17">
        <v>99180</v>
      </c>
      <c r="J39" s="17"/>
      <c r="K39" s="17"/>
      <c r="L39" s="17">
        <v>99180</v>
      </c>
      <c r="M39" s="17"/>
      <c r="N39" s="17"/>
      <c r="O39" s="17"/>
      <c r="P39" s="23"/>
      <c r="Q39" s="17"/>
      <c r="R39" s="17"/>
      <c r="S39" s="17"/>
      <c r="T39" s="17"/>
      <c r="U39" s="17"/>
      <c r="V39" s="17"/>
      <c r="W39" s="17"/>
    </row>
    <row r="40" ht="18.75" customHeight="1" spans="1:23">
      <c r="A40" s="55" t="s">
        <v>56</v>
      </c>
      <c r="B40" s="9" t="s">
        <v>200</v>
      </c>
      <c r="C40" s="10" t="s">
        <v>201</v>
      </c>
      <c r="D40" s="9" t="s">
        <v>76</v>
      </c>
      <c r="E40" s="9" t="s">
        <v>77</v>
      </c>
      <c r="F40" s="9" t="s">
        <v>202</v>
      </c>
      <c r="G40" s="9" t="s">
        <v>203</v>
      </c>
      <c r="H40" s="17">
        <v>23400</v>
      </c>
      <c r="I40" s="17">
        <v>23400</v>
      </c>
      <c r="J40" s="17"/>
      <c r="K40" s="17"/>
      <c r="L40" s="17">
        <v>23400</v>
      </c>
      <c r="M40" s="17"/>
      <c r="N40" s="17"/>
      <c r="O40" s="17"/>
      <c r="P40" s="23"/>
      <c r="Q40" s="17"/>
      <c r="R40" s="17"/>
      <c r="S40" s="17"/>
      <c r="T40" s="17"/>
      <c r="U40" s="17"/>
      <c r="V40" s="17"/>
      <c r="W40" s="17"/>
    </row>
    <row r="41" ht="18.75" customHeight="1" spans="1:23">
      <c r="A41" s="55" t="s">
        <v>56</v>
      </c>
      <c r="B41" s="9" t="s">
        <v>204</v>
      </c>
      <c r="C41" s="10" t="s">
        <v>205</v>
      </c>
      <c r="D41" s="9" t="s">
        <v>90</v>
      </c>
      <c r="E41" s="9" t="s">
        <v>91</v>
      </c>
      <c r="F41" s="9" t="s">
        <v>175</v>
      </c>
      <c r="G41" s="9" t="s">
        <v>176</v>
      </c>
      <c r="H41" s="17">
        <v>6000</v>
      </c>
      <c r="I41" s="17">
        <v>6000</v>
      </c>
      <c r="J41" s="17"/>
      <c r="K41" s="17"/>
      <c r="L41" s="17">
        <v>6000</v>
      </c>
      <c r="M41" s="17"/>
      <c r="N41" s="17"/>
      <c r="O41" s="17"/>
      <c r="P41" s="23"/>
      <c r="Q41" s="17"/>
      <c r="R41" s="17"/>
      <c r="S41" s="17"/>
      <c r="T41" s="17"/>
      <c r="U41" s="17"/>
      <c r="V41" s="17"/>
      <c r="W41" s="17"/>
    </row>
    <row r="42" ht="18.75" customHeight="1" spans="1:23">
      <c r="A42" s="55" t="s">
        <v>56</v>
      </c>
      <c r="B42" s="9" t="s">
        <v>204</v>
      </c>
      <c r="C42" s="10" t="s">
        <v>205</v>
      </c>
      <c r="D42" s="9" t="s">
        <v>90</v>
      </c>
      <c r="E42" s="9" t="s">
        <v>91</v>
      </c>
      <c r="F42" s="9" t="s">
        <v>206</v>
      </c>
      <c r="G42" s="9" t="s">
        <v>207</v>
      </c>
      <c r="H42" s="17">
        <v>3000</v>
      </c>
      <c r="I42" s="17">
        <v>3000</v>
      </c>
      <c r="J42" s="17"/>
      <c r="K42" s="17"/>
      <c r="L42" s="17">
        <v>3000</v>
      </c>
      <c r="M42" s="17"/>
      <c r="N42" s="17"/>
      <c r="O42" s="17"/>
      <c r="P42" s="23"/>
      <c r="Q42" s="17"/>
      <c r="R42" s="17"/>
      <c r="S42" s="17"/>
      <c r="T42" s="17"/>
      <c r="U42" s="17"/>
      <c r="V42" s="17"/>
      <c r="W42" s="17"/>
    </row>
    <row r="43" ht="18.75" customHeight="1" spans="1:23">
      <c r="A43" s="55" t="s">
        <v>56</v>
      </c>
      <c r="B43" s="9" t="s">
        <v>204</v>
      </c>
      <c r="C43" s="10" t="s">
        <v>205</v>
      </c>
      <c r="D43" s="9" t="s">
        <v>90</v>
      </c>
      <c r="E43" s="9" t="s">
        <v>91</v>
      </c>
      <c r="F43" s="9" t="s">
        <v>208</v>
      </c>
      <c r="G43" s="9" t="s">
        <v>209</v>
      </c>
      <c r="H43" s="17">
        <v>8000</v>
      </c>
      <c r="I43" s="17">
        <v>8000</v>
      </c>
      <c r="J43" s="17"/>
      <c r="K43" s="17"/>
      <c r="L43" s="17">
        <v>8000</v>
      </c>
      <c r="M43" s="17"/>
      <c r="N43" s="17"/>
      <c r="O43" s="17"/>
      <c r="P43" s="23"/>
      <c r="Q43" s="17"/>
      <c r="R43" s="17"/>
      <c r="S43" s="17"/>
      <c r="T43" s="17"/>
      <c r="U43" s="17"/>
      <c r="V43" s="17"/>
      <c r="W43" s="17"/>
    </row>
    <row r="44" ht="18.75" customHeight="1" spans="1:23">
      <c r="A44" s="55" t="s">
        <v>56</v>
      </c>
      <c r="B44" s="9" t="s">
        <v>204</v>
      </c>
      <c r="C44" s="10" t="s">
        <v>205</v>
      </c>
      <c r="D44" s="9" t="s">
        <v>90</v>
      </c>
      <c r="E44" s="9" t="s">
        <v>91</v>
      </c>
      <c r="F44" s="9" t="s">
        <v>210</v>
      </c>
      <c r="G44" s="9" t="s">
        <v>211</v>
      </c>
      <c r="H44" s="17">
        <v>3000</v>
      </c>
      <c r="I44" s="17">
        <v>3000</v>
      </c>
      <c r="J44" s="17"/>
      <c r="K44" s="17"/>
      <c r="L44" s="17">
        <v>3000</v>
      </c>
      <c r="M44" s="17"/>
      <c r="N44" s="17"/>
      <c r="O44" s="17"/>
      <c r="P44" s="23"/>
      <c r="Q44" s="17"/>
      <c r="R44" s="17"/>
      <c r="S44" s="17"/>
      <c r="T44" s="17"/>
      <c r="U44" s="17"/>
      <c r="V44" s="17"/>
      <c r="W44" s="17"/>
    </row>
    <row r="45" ht="18.75" customHeight="1" spans="1:23">
      <c r="A45" s="12" t="s">
        <v>32</v>
      </c>
      <c r="B45" s="12"/>
      <c r="C45" s="12"/>
      <c r="D45" s="12"/>
      <c r="E45" s="12"/>
      <c r="F45" s="12"/>
      <c r="G45" s="12"/>
      <c r="H45" s="17">
        <v>3423287.89</v>
      </c>
      <c r="I45" s="17">
        <v>3423287.89</v>
      </c>
      <c r="J45" s="17"/>
      <c r="K45" s="17"/>
      <c r="L45" s="17">
        <v>3423287.89</v>
      </c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</row>
  </sheetData>
  <mergeCells count="30">
    <mergeCell ref="A3:W3"/>
    <mergeCell ref="A4:G4"/>
    <mergeCell ref="I5:W5"/>
    <mergeCell ref="I6:M6"/>
    <mergeCell ref="N6:P6"/>
    <mergeCell ref="R6:W6"/>
    <mergeCell ref="A45:G45"/>
    <mergeCell ref="A5:A8"/>
    <mergeCell ref="B5:B8"/>
    <mergeCell ref="C5:C8"/>
    <mergeCell ref="D5:D8"/>
    <mergeCell ref="E5:E8"/>
    <mergeCell ref="F5:F8"/>
    <mergeCell ref="G5:G8"/>
    <mergeCell ref="H5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ageMargins left="0.751388888888889" right="0.751388888888889" top="1" bottom="1" header="0.5" footer="0.5"/>
  <pageSetup paperSize="1" scale="36" pageOrder="overThenDown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3"/>
  <sheetViews>
    <sheetView showZeros="0" workbookViewId="0">
      <pane ySplit="1" topLeftCell="A2" activePane="bottomLeft" state="frozen"/>
      <selection/>
      <selection pane="bottomLeft" activeCell="E26" sqref="E26"/>
    </sheetView>
  </sheetViews>
  <sheetFormatPr defaultColWidth="8.85" defaultRowHeight="15" customHeight="1"/>
  <cols>
    <col min="1" max="23" width="15.62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3" t="s">
        <v>212</v>
      </c>
    </row>
    <row r="3" ht="45" customHeight="1" spans="1:23">
      <c r="A3" s="4" t="s">
        <v>213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1"/>
      <c r="O3" s="51"/>
      <c r="P3" s="51"/>
      <c r="Q3" s="51"/>
      <c r="R3" s="51"/>
      <c r="S3" s="51"/>
      <c r="T3" s="51"/>
      <c r="U3" s="51"/>
      <c r="V3" s="51"/>
      <c r="W3" s="51"/>
    </row>
    <row r="4" ht="18.75" customHeight="1" spans="1:23">
      <c r="A4" s="5" t="str">
        <f>"单位名称："&amp;"峨山彝族自治县医疗保障局"</f>
        <v>单位名称：峨山彝族自治县医疗保障局</v>
      </c>
      <c r="B4" s="5"/>
      <c r="C4" s="5"/>
      <c r="D4" s="5"/>
      <c r="E4" s="5"/>
      <c r="F4" s="5"/>
      <c r="G4" s="5"/>
      <c r="H4" s="5"/>
      <c r="I4" s="52"/>
      <c r="J4" s="52"/>
      <c r="K4" s="52"/>
      <c r="L4" s="52"/>
      <c r="M4" s="52"/>
      <c r="N4" s="6"/>
      <c r="O4" s="6"/>
      <c r="P4" s="6"/>
      <c r="Q4" s="6"/>
      <c r="R4" s="6"/>
      <c r="S4" s="6"/>
      <c r="T4" s="6"/>
      <c r="U4" s="6"/>
      <c r="V4" s="6"/>
      <c r="W4" s="6" t="s">
        <v>29</v>
      </c>
    </row>
    <row r="5" ht="18.75" customHeight="1" spans="1:23">
      <c r="A5" s="13" t="s">
        <v>214</v>
      </c>
      <c r="B5" s="13" t="s">
        <v>127</v>
      </c>
      <c r="C5" s="13" t="s">
        <v>128</v>
      </c>
      <c r="D5" s="13" t="s">
        <v>215</v>
      </c>
      <c r="E5" s="13" t="s">
        <v>129</v>
      </c>
      <c r="F5" s="13" t="s">
        <v>130</v>
      </c>
      <c r="G5" s="13" t="s">
        <v>216</v>
      </c>
      <c r="H5" s="13" t="s">
        <v>132</v>
      </c>
      <c r="I5" s="46" t="s">
        <v>32</v>
      </c>
      <c r="J5" s="46" t="s">
        <v>217</v>
      </c>
      <c r="K5" s="13"/>
      <c r="L5" s="13"/>
      <c r="M5" s="13"/>
      <c r="N5" s="13" t="s">
        <v>134</v>
      </c>
      <c r="O5" s="13"/>
      <c r="P5" s="13"/>
      <c r="Q5" s="13" t="s">
        <v>38</v>
      </c>
      <c r="R5" s="13" t="s">
        <v>63</v>
      </c>
      <c r="S5" s="13"/>
      <c r="T5" s="13"/>
      <c r="U5" s="13"/>
      <c r="V5" s="13"/>
      <c r="W5" s="13"/>
    </row>
    <row r="6" ht="18.75" customHeight="1" spans="1:23">
      <c r="A6" s="13"/>
      <c r="B6" s="13"/>
      <c r="C6" s="13"/>
      <c r="D6" s="13"/>
      <c r="E6" s="13"/>
      <c r="F6" s="13"/>
      <c r="G6" s="13"/>
      <c r="H6" s="13"/>
      <c r="I6" s="46" t="s">
        <v>135</v>
      </c>
      <c r="J6" s="46" t="s">
        <v>35</v>
      </c>
      <c r="K6" s="13"/>
      <c r="L6" s="13" t="s">
        <v>36</v>
      </c>
      <c r="M6" s="13" t="s">
        <v>37</v>
      </c>
      <c r="N6" s="13" t="s">
        <v>35</v>
      </c>
      <c r="O6" s="13" t="s">
        <v>36</v>
      </c>
      <c r="P6" s="13" t="s">
        <v>37</v>
      </c>
      <c r="Q6" s="13" t="s">
        <v>38</v>
      </c>
      <c r="R6" s="13" t="s">
        <v>34</v>
      </c>
      <c r="S6" s="13" t="s">
        <v>41</v>
      </c>
      <c r="T6" s="13" t="s">
        <v>42</v>
      </c>
      <c r="U6" s="13" t="s">
        <v>43</v>
      </c>
      <c r="V6" s="13" t="s">
        <v>44</v>
      </c>
      <c r="W6" s="13" t="s">
        <v>45</v>
      </c>
    </row>
    <row r="7" ht="18.75" customHeight="1" spans="1:23">
      <c r="A7" s="13"/>
      <c r="B7" s="13"/>
      <c r="C7" s="13"/>
      <c r="D7" s="13"/>
      <c r="E7" s="13"/>
      <c r="F7" s="13"/>
      <c r="G7" s="13"/>
      <c r="H7" s="13"/>
      <c r="I7" s="46"/>
      <c r="J7" s="46" t="s">
        <v>35</v>
      </c>
      <c r="K7" s="13"/>
      <c r="L7" s="13" t="s">
        <v>36</v>
      </c>
      <c r="M7" s="13" t="s">
        <v>37</v>
      </c>
      <c r="N7" s="13" t="s">
        <v>35</v>
      </c>
      <c r="O7" s="13" t="s">
        <v>36</v>
      </c>
      <c r="P7" s="13" t="s">
        <v>37</v>
      </c>
      <c r="Q7" s="13"/>
      <c r="R7" s="13" t="s">
        <v>34</v>
      </c>
      <c r="S7" s="13" t="s">
        <v>41</v>
      </c>
      <c r="T7" s="13" t="s">
        <v>42</v>
      </c>
      <c r="U7" s="13" t="s">
        <v>43</v>
      </c>
      <c r="V7" s="13" t="s">
        <v>44</v>
      </c>
      <c r="W7" s="13" t="s">
        <v>45</v>
      </c>
    </row>
    <row r="8" ht="22.65" customHeight="1" spans="1:23">
      <c r="A8" s="13"/>
      <c r="B8" s="13"/>
      <c r="C8" s="13"/>
      <c r="D8" s="13"/>
      <c r="E8" s="13"/>
      <c r="F8" s="13"/>
      <c r="G8" s="13"/>
      <c r="H8" s="13"/>
      <c r="I8" s="46"/>
      <c r="J8" s="46" t="s">
        <v>34</v>
      </c>
      <c r="K8" s="13" t="s">
        <v>218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ht="18.75" customHeight="1" spans="1:23">
      <c r="A9" s="14" t="s">
        <v>46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  <c r="J9" s="14">
        <v>10</v>
      </c>
      <c r="K9" s="14">
        <v>11</v>
      </c>
      <c r="L9" s="14">
        <v>12</v>
      </c>
      <c r="M9" s="14">
        <v>13</v>
      </c>
      <c r="N9" s="14">
        <v>14</v>
      </c>
      <c r="O9" s="14">
        <v>15</v>
      </c>
      <c r="P9" s="14">
        <v>16</v>
      </c>
      <c r="Q9" s="14">
        <v>17</v>
      </c>
      <c r="R9" s="14">
        <v>18</v>
      </c>
      <c r="S9" s="14">
        <v>19</v>
      </c>
      <c r="T9" s="14">
        <v>20</v>
      </c>
      <c r="U9" s="14">
        <v>21</v>
      </c>
      <c r="V9" s="14">
        <v>22</v>
      </c>
      <c r="W9" s="14">
        <v>23</v>
      </c>
    </row>
    <row r="10" ht="18.75" customHeight="1" spans="1:23">
      <c r="A10" s="9"/>
      <c r="B10" s="9"/>
      <c r="C10" s="10"/>
      <c r="D10" s="9"/>
      <c r="E10" s="9"/>
      <c r="F10" s="9"/>
      <c r="G10" s="9"/>
      <c r="H10" s="9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ht="18.75" customHeight="1" spans="1:23">
      <c r="A11" s="9"/>
      <c r="B11" s="9"/>
      <c r="C11" s="10"/>
      <c r="D11" s="9"/>
      <c r="E11" s="9"/>
      <c r="F11" s="9"/>
      <c r="G11" s="9"/>
      <c r="H11" s="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ht="18.75" customHeight="1" spans="1:23">
      <c r="A12" s="12" t="s">
        <v>32</v>
      </c>
      <c r="B12" s="12"/>
      <c r="C12" s="12"/>
      <c r="D12" s="12"/>
      <c r="E12" s="12"/>
      <c r="F12" s="12"/>
      <c r="G12" s="12"/>
      <c r="H12" s="12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customHeight="1" spans="1:1">
      <c r="A13" t="s">
        <v>219</v>
      </c>
    </row>
  </sheetData>
  <mergeCells count="28">
    <mergeCell ref="A3:W3"/>
    <mergeCell ref="A4:H4"/>
    <mergeCell ref="J5:M5"/>
    <mergeCell ref="N5:P5"/>
    <mergeCell ref="R5:W5"/>
    <mergeCell ref="A12:H12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ageMargins left="0.751388888888889" right="0.751388888888889" top="1" bottom="1" header="0.5" footer="0.5"/>
  <pageSetup paperSize="1" scale="34" pageOrder="overThenDown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0"/>
  <sheetViews>
    <sheetView showZeros="0" workbookViewId="0">
      <pane ySplit="1" topLeftCell="A2" activePane="bottomLeft" state="frozen"/>
      <selection/>
      <selection pane="bottomLeft" activeCell="A7" sqref="A7"/>
    </sheetView>
  </sheetViews>
  <sheetFormatPr defaultColWidth="8.85" defaultRowHeight="15" customHeight="1"/>
  <cols>
    <col min="1" max="1" width="44.4166666666667" customWidth="1"/>
    <col min="2" max="2" width="41.55" customWidth="1"/>
    <col min="3" max="4" width="13.8416666666667" customWidth="1"/>
    <col min="5" max="5" width="26.8416666666667" customWidth="1"/>
    <col min="6" max="8" width="10" customWidth="1"/>
    <col min="9" max="9" width="13.7" customWidth="1"/>
    <col min="10" max="10" width="27.9833333333333" customWidth="1"/>
  </cols>
  <sheetData>
    <row r="1" customHeight="1" spans="1:10">
      <c r="A1" s="20" t="s">
        <v>220</v>
      </c>
      <c r="B1" s="20"/>
      <c r="C1" s="20"/>
      <c r="D1" s="20"/>
      <c r="E1" s="20"/>
      <c r="F1" s="20"/>
      <c r="G1" s="20"/>
      <c r="H1" s="20"/>
      <c r="I1" s="20"/>
      <c r="J1" s="20"/>
    </row>
    <row r="2" ht="45" customHeight="1" spans="1:10">
      <c r="A2" s="31" t="s">
        <v>221</v>
      </c>
      <c r="B2" s="31"/>
      <c r="C2" s="31"/>
      <c r="D2" s="31"/>
      <c r="E2" s="31"/>
      <c r="F2" s="31"/>
      <c r="G2" s="31"/>
      <c r="H2" s="31"/>
      <c r="I2" s="31"/>
      <c r="J2" s="31"/>
    </row>
    <row r="3" ht="20.25" customHeight="1" spans="1:10">
      <c r="A3" s="19" t="str">
        <f>"单位名称："&amp;"峨山彝族自治县医疗保障局"</f>
        <v>单位名称：峨山彝族自治县医疗保障局</v>
      </c>
      <c r="B3" s="19"/>
      <c r="C3" s="19"/>
      <c r="D3" s="19"/>
      <c r="E3" s="19"/>
      <c r="F3" s="19"/>
      <c r="G3" s="19"/>
      <c r="H3" s="19"/>
      <c r="I3" s="19"/>
      <c r="J3" s="19"/>
    </row>
    <row r="4" ht="20.25" customHeight="1" spans="1:10">
      <c r="A4" s="32" t="s">
        <v>222</v>
      </c>
      <c r="B4" s="32" t="s">
        <v>223</v>
      </c>
      <c r="C4" s="32" t="s">
        <v>224</v>
      </c>
      <c r="D4" s="32" t="s">
        <v>225</v>
      </c>
      <c r="E4" s="32" t="s">
        <v>226</v>
      </c>
      <c r="F4" s="32" t="s">
        <v>227</v>
      </c>
      <c r="G4" s="32" t="s">
        <v>228</v>
      </c>
      <c r="H4" s="32" t="s">
        <v>229</v>
      </c>
      <c r="I4" s="32" t="s">
        <v>230</v>
      </c>
      <c r="J4" s="32" t="s">
        <v>231</v>
      </c>
    </row>
    <row r="5" ht="46.5" customHeight="1" spans="1:10">
      <c r="A5" s="32"/>
      <c r="B5" s="32"/>
      <c r="C5" s="32"/>
      <c r="D5" s="32"/>
      <c r="E5" s="32"/>
      <c r="F5" s="32"/>
      <c r="G5" s="32"/>
      <c r="H5" s="32"/>
      <c r="I5" s="32"/>
      <c r="J5" s="32"/>
    </row>
    <row r="6" ht="20.25" customHeight="1" spans="1:10">
      <c r="A6" s="33">
        <v>1</v>
      </c>
      <c r="B6" s="33">
        <v>2</v>
      </c>
      <c r="C6" s="33">
        <v>3</v>
      </c>
      <c r="D6" s="33">
        <v>4</v>
      </c>
      <c r="E6" s="33">
        <v>5</v>
      </c>
      <c r="F6" s="33">
        <v>6</v>
      </c>
      <c r="G6" s="33">
        <v>7</v>
      </c>
      <c r="H6" s="33">
        <v>8</v>
      </c>
      <c r="I6" s="33">
        <v>9</v>
      </c>
      <c r="J6" s="33">
        <v>10</v>
      </c>
    </row>
    <row r="7" ht="20.25" customHeight="1" spans="1:10">
      <c r="A7" s="23"/>
      <c r="B7" s="23"/>
      <c r="C7" s="23"/>
      <c r="E7" s="38"/>
      <c r="F7" s="38"/>
      <c r="G7" s="38"/>
      <c r="H7" s="38"/>
      <c r="I7" s="38"/>
      <c r="J7" s="38"/>
    </row>
    <row r="8" ht="20.25" customHeight="1" spans="1:10">
      <c r="A8" s="23"/>
      <c r="B8" s="23"/>
      <c r="C8" s="24"/>
      <c r="D8" s="24"/>
      <c r="E8" s="38"/>
      <c r="F8" s="38"/>
      <c r="G8" s="38"/>
      <c r="H8" s="38"/>
      <c r="I8" s="38"/>
      <c r="J8" s="38"/>
    </row>
    <row r="9" ht="20.25" customHeight="1" spans="1:10">
      <c r="A9" s="23"/>
      <c r="B9" s="23"/>
      <c r="C9" s="23"/>
      <c r="D9" s="49"/>
      <c r="E9" s="50"/>
      <c r="F9" s="39"/>
      <c r="G9" s="24"/>
      <c r="H9" s="39"/>
      <c r="I9" s="39"/>
      <c r="J9" s="50"/>
    </row>
    <row r="10" customHeight="1" spans="1:1">
      <c r="A10" t="s">
        <v>219</v>
      </c>
    </row>
  </sheetData>
  <mergeCells count="13">
    <mergeCell ref="A1:J1"/>
    <mergeCell ref="A2:J2"/>
    <mergeCell ref="A3:J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751388888888889" right="0.751388888888889" top="1" bottom="1" header="0.5" footer="0.5"/>
  <pageSetup paperSize="1" scale="58" pageOrder="overThenDown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 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2025-02-21T00:44:00Z</dcterms:created>
  <dcterms:modified xsi:type="dcterms:W3CDTF">2025-02-24T08:07:59Z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B435E4DF94B44F99B78F5B6BA6A3CC1C_12</vt:lpwstr>
  </property>
</Properties>
</file>